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<sst xmlns="http://schemas.openxmlformats.org/spreadsheetml/2006/main" count="288" uniqueCount="113">
  <si>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</si>
  <si>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</si>
  <si>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</si>
  <si>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</si>
  <si>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</si>
  <si>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</si>
  <si>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</si>
  <si>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</si>
  <si>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</si>
  <si>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</si>
  <si>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</si>
  <si>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</si>
  <si>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</si>
  <si>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</si>
  <si>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</si>
  <si>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</si>
  <si>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</si>
  <si>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</si>
  <si>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</si>
  <si>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</si>
  <si>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</si>
  <si>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</si>
  <si>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</si>
  <si>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</si>
  <si>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</si>
  <si>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</si>
  <si>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</si>
  <si>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</si>
  <si>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</si>
  <si>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</si>
  <si>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</si>
  <si>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</si>
  <si>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</si>
  <si>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</si>
  <si>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</si>
  <si>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</si>
  <si>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</si>
  <si>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</si>
  <si>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</si>
  <si>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</si>
  <si>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</si>
  <si>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</si>
  <si>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BI01010001010000000000000515BI0100001114</t>
  </si>
  <si>
    <t>Construction of chamber for 100mm sluice plates</t>
  </si>
  <si>
    <t>BI01010001010000000000000515BI0100001115</t>
  </si>
  <si>
    <t>BI01010001010000000000000515BI0100001116</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</si>
  <si>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</si>
  <si>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</si>
  <si>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</si>
  <si>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</si>
  <si>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</si>
  <si>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</si>
  <si>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</si>
  <si>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</si>
  <si>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</si>
  <si>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</si>
  <si>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</si>
  <si>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</si>
  <si>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</si>
  <si>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</si>
  <si>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</si>
  <si>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</si>
  <si>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</si>
  <si>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</si>
  <si>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</si>
  <si>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</si>
  <si>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</si>
  <si>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</si>
  <si>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</si>
  <si>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</si>
  <si>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</si>
  <si>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</si>
  <si>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</si>
  <si>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</si>
  <si>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</si>
  <si>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</si>
  <si>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</si>
  <si>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 xml:space="preserve">TOTAL AMOUNT  </t>
  </si>
  <si>
    <t>Name of Work: Supply and Installation, Commissioning and Support for Automation of JDA</t>
  </si>
  <si>
    <t xml:space="preserve">Contract No:     </t>
  </si>
  <si>
    <t>Tender Inviting Authority: CEO JAKEGA</t>
  </si>
  <si>
    <t>Portal for End-To-End delivery of Electronic Services as per the requirements given in Scope of Work. Portal should support unlimited users.</t>
  </si>
  <si>
    <t>E-File module (For 100 departmental users scalable to “N” users)</t>
  </si>
  <si>
    <t>Land Management/Property Management Module</t>
  </si>
  <si>
    <t>Building Permission Module</t>
  </si>
  <si>
    <t>Allotment Module (For handling approximately twenty thousand (20,000+) assets of the authority and scalable)</t>
  </si>
  <si>
    <t>HRMS Module (Human Resource Management System for handling 700+ employees and scalable)</t>
  </si>
  <si>
    <t>Budget and FI (Accrual based Double Entry System of Accounting)</t>
  </si>
  <si>
    <t>Legal Information System (For handling 700+ court cases and scalable)</t>
  </si>
  <si>
    <t>RTI/Public Grievance/Public Enquiries/Office Management Module</t>
  </si>
  <si>
    <t xml:space="preserve">Works Monitoring Module (For 60-70 ongoing developmental projects and scalable)
All modules/components of software application shall be as per requirements given in the Scope of Work
</t>
  </si>
  <si>
    <t>A. Application Software</t>
  </si>
  <si>
    <t xml:space="preserve">App Server as per specifications </t>
  </si>
  <si>
    <t xml:space="preserve">Database Server as per specifications </t>
  </si>
  <si>
    <t xml:space="preserve">Desktop Computers as per specifications </t>
  </si>
  <si>
    <t xml:space="preserve">Multi-functional devices as per specifications </t>
  </si>
  <si>
    <t>RDBMS software, if any, as per technology stack proposed.</t>
  </si>
  <si>
    <t>Application Server software, if any, as per technology stack proposed.</t>
  </si>
  <si>
    <t>B.  Hardware and System Software</t>
  </si>
  <si>
    <t>Server OS, if any, as per technology stack proposed.
(in case of 
1) windows -Enterprise Edition
2) Linux – Latest Red Hat 
(in both the cases the OS  should be virtualization ready)</t>
  </si>
  <si>
    <t>C. Training</t>
  </si>
  <si>
    <t>User Training for 50 no of Users for 07 Days</t>
  </si>
  <si>
    <t>Administrator Training for 03 Users for 03 Days</t>
  </si>
  <si>
    <t>D. Implementation and Support</t>
  </si>
  <si>
    <t>System Study, Development, Integration and customization effort for JDA system.</t>
  </si>
  <si>
    <t>All-inclusive onsite support for 2 years for the complete system (Man Power)</t>
  </si>
  <si>
    <t>ATS/AMC for 2 years for Software/Hardware (Inclusive of license ATS and support on customized software)</t>
  </si>
  <si>
    <t>No</t>
  </si>
  <si>
    <t xml:space="preserve"> No</t>
  </si>
  <si>
    <t xml:space="preserve">Networking in JDA premises including two 24-port L2 Switch, 01 L1 switches, structured cabling for connecting 100 nodes and allied articles for completing the job. </t>
  </si>
  <si>
    <t>A4/Legal (approx)</t>
  </si>
  <si>
    <t>A3 (approx)</t>
  </si>
  <si>
    <t>pages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</si>
</sst>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2"/>
      <color indexed="16"/>
      <name val="Arial"/>
      <family val="2"/>
    </font>
    <font>
      <sz val="11"/>
      <color indexed="31"/>
      <name val="Arial"/>
      <family val="2"/>
    </font>
    <font>
      <sz val="11"/>
      <color indexed="23"/>
      <name val="Calibri"/>
      <family val="2"/>
    </font>
    <font>
      <b/>
      <sz val="11"/>
      <color indexed="16"/>
      <name val="Arial"/>
      <family val="2"/>
    </font>
    <font>
      <b/>
      <sz val="11"/>
      <color indexed="18"/>
      <name val="Arial"/>
      <family val="2"/>
    </font>
    <font>
      <b/>
      <sz val="14"/>
      <color indexed="17"/>
      <name val="Arial"/>
      <family val="2"/>
    </font>
    <font>
      <sz val="10"/>
      <color indexed="8"/>
      <name val="Courier New"/>
      <family val="3"/>
    </font>
    <font>
      <b/>
      <sz val="12"/>
      <name val="Calibri"/>
      <family val="2"/>
    </font>
    <font>
      <sz val="12"/>
      <color indexed="8"/>
      <name val="Calibri"/>
      <family val="2"/>
    </font>
    <font>
      <sz val="12"/>
      <color indexed="8"/>
      <name val="Arial"/>
      <family val="2"/>
    </font>
    <font>
      <b/>
      <sz val="12"/>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2"/>
      <color rgb="FF800000"/>
      <name val="Arial"/>
      <family val="2"/>
    </font>
    <font>
      <sz val="11"/>
      <color theme="4" tint="0.7999799847602844"/>
      <name val="Arial"/>
      <family val="2"/>
    </font>
    <font>
      <sz val="11"/>
      <color theme="0" tint="-0.4999699890613556"/>
      <name val="Calibri"/>
      <family val="2"/>
    </font>
    <font>
      <b/>
      <sz val="11"/>
      <color rgb="FF800000"/>
      <name val="Arial"/>
      <family val="2"/>
    </font>
    <font>
      <b/>
      <sz val="11"/>
      <color rgb="FF000066"/>
      <name val="Arial"/>
      <family val="2"/>
    </font>
    <font>
      <b/>
      <sz val="14"/>
      <color rgb="FF007A37"/>
      <name val="Arial"/>
      <family val="2"/>
    </font>
    <font>
      <sz val="10"/>
      <color rgb="FF000000"/>
      <name val="Courier New"/>
      <family val="3"/>
    </font>
    <font>
      <sz val="12"/>
      <color theme="1"/>
      <name val="Arial"/>
      <family val="2"/>
    </font>
    <font>
      <b/>
      <sz val="12"/>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top style="thin"/>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0" fontId="70" fillId="33" borderId="11"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71"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172" fontId="72" fillId="0" borderId="14" xfId="58" applyNumberFormat="1" applyFont="1" applyFill="1" applyBorder="1" applyAlignment="1">
      <alignment horizontal="center" vertical="center"/>
      <protection/>
    </xf>
    <xf numFmtId="172" fontId="6" fillId="0" borderId="15"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3" fillId="0" borderId="0" xfId="57" applyNumberFormat="1" applyFont="1" applyFill="1" applyAlignment="1">
      <alignment horizontal="center" vertical="center"/>
      <protection/>
    </xf>
    <xf numFmtId="0" fontId="14" fillId="0" borderId="11" xfId="58" applyNumberFormat="1" applyFont="1" applyFill="1" applyBorder="1" applyAlignment="1" applyProtection="1">
      <alignment horizontal="center" vertical="center" wrapText="1"/>
      <protection/>
    </xf>
    <xf numFmtId="0" fontId="2" fillId="0" borderId="16" xfId="58" applyNumberFormat="1" applyFont="1" applyFill="1" applyBorder="1" applyAlignment="1">
      <alignment horizontal="center" vertical="center" wrapText="1"/>
      <protection/>
    </xf>
    <xf numFmtId="2" fontId="2" fillId="33" borderId="12" xfId="57" applyNumberFormat="1" applyFont="1" applyFill="1" applyBorder="1" applyAlignment="1" applyProtection="1">
      <alignment horizontal="center" vertical="center"/>
      <protection locked="0"/>
    </xf>
    <xf numFmtId="172" fontId="3" fillId="0" borderId="0" xfId="57" applyNumberFormat="1" applyFont="1" applyFill="1" applyAlignment="1">
      <alignment horizontal="center" vertical="center"/>
      <protection/>
    </xf>
    <xf numFmtId="0" fontId="3" fillId="0" borderId="0" xfId="57" applyNumberFormat="1" applyFont="1" applyFill="1" applyAlignment="1" applyProtection="1">
      <alignment horizontal="center" vertical="center"/>
      <protection locked="0"/>
    </xf>
    <xf numFmtId="0" fontId="4" fillId="0" borderId="0" xfId="57" applyNumberFormat="1" applyFont="1" applyFill="1" applyBorder="1" applyAlignment="1">
      <alignment horizontal="center" vertical="center"/>
      <protection/>
    </xf>
    <xf numFmtId="2" fontId="3" fillId="0" borderId="0" xfId="57" applyNumberFormat="1" applyFont="1" applyFill="1" applyAlignment="1">
      <alignment horizontal="center" vertical="center"/>
      <protection/>
    </xf>
    <xf numFmtId="0" fontId="3" fillId="0" borderId="0" xfId="57" applyNumberFormat="1" applyFont="1" applyFill="1" applyAlignment="1" applyProtection="1">
      <alignment horizontal="center" vertical="center"/>
      <protection/>
    </xf>
    <xf numFmtId="2" fontId="15" fillId="0" borderId="12" xfId="0" applyNumberFormat="1" applyFont="1" applyFill="1" applyBorder="1" applyAlignment="1">
      <alignment horizontal="center" vertical="center"/>
    </xf>
    <xf numFmtId="0" fontId="73" fillId="0" borderId="12" xfId="58" applyNumberFormat="1" applyFont="1" applyFill="1" applyBorder="1" applyAlignment="1">
      <alignment horizontal="center" vertical="center" wrapText="1"/>
      <protection/>
    </xf>
    <xf numFmtId="0" fontId="68" fillId="0" borderId="16" xfId="57" applyNumberFormat="1" applyFont="1" applyFill="1" applyBorder="1" applyAlignment="1" applyProtection="1">
      <alignment horizontal="center" vertical="center"/>
      <protection/>
    </xf>
    <xf numFmtId="0" fontId="3" fillId="0" borderId="12" xfId="58" applyNumberFormat="1" applyFont="1" applyFill="1" applyBorder="1" applyAlignment="1">
      <alignment horizontal="center" vertical="center"/>
      <protection/>
    </xf>
    <xf numFmtId="2" fontId="15" fillId="0" borderId="12"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xf>
    <xf numFmtId="0" fontId="16" fillId="0" borderId="12" xfId="0" applyFont="1" applyFill="1" applyBorder="1" applyAlignment="1">
      <alignment horizontal="center" vertical="center"/>
    </xf>
    <xf numFmtId="2" fontId="15" fillId="0" borderId="12" xfId="0" applyNumberFormat="1" applyFont="1" applyFill="1" applyBorder="1" applyAlignment="1">
      <alignment horizontal="center" vertical="center"/>
    </xf>
    <xf numFmtId="0" fontId="43" fillId="0" borderId="12" xfId="0" applyFont="1" applyFill="1" applyBorder="1" applyAlignment="1">
      <alignment horizontal="left" vertical="top"/>
    </xf>
    <xf numFmtId="0" fontId="15" fillId="0" borderId="12" xfId="0" applyFont="1" applyFill="1" applyBorder="1" applyAlignment="1">
      <alignment horizontal="justify" vertical="top" wrapText="1"/>
    </xf>
    <xf numFmtId="0" fontId="15" fillId="0" borderId="12" xfId="0" applyFont="1" applyFill="1" applyBorder="1" applyAlignment="1">
      <alignment horizontal="center" vertical="center"/>
    </xf>
    <xf numFmtId="174" fontId="15" fillId="0" borderId="12" xfId="0" applyNumberFormat="1" applyFont="1" applyFill="1" applyBorder="1" applyAlignment="1">
      <alignment horizontal="center" vertical="center" wrapText="1"/>
    </xf>
    <xf numFmtId="174" fontId="15" fillId="0" borderId="12" xfId="0" applyNumberFormat="1" applyFont="1" applyFill="1" applyBorder="1" applyAlignment="1">
      <alignment horizontal="center" vertical="center"/>
    </xf>
    <xf numFmtId="2" fontId="44" fillId="0" borderId="12" xfId="0" applyNumberFormat="1" applyFont="1" applyFill="1" applyBorder="1" applyAlignment="1">
      <alignment horizontal="center" vertical="center"/>
    </xf>
    <xf numFmtId="2" fontId="6" fillId="0" borderId="17" xfId="58" applyNumberFormat="1" applyFont="1" applyFill="1" applyBorder="1" applyAlignment="1">
      <alignment horizontal="center" vertical="center"/>
      <protection/>
    </xf>
    <xf numFmtId="0" fontId="3" fillId="0" borderId="17" xfId="58" applyNumberFormat="1" applyFont="1" applyFill="1" applyBorder="1" applyAlignment="1">
      <alignment horizontal="center" vertical="center" wrapText="1"/>
      <protection/>
    </xf>
    <xf numFmtId="172" fontId="2" fillId="0" borderId="12" xfId="57" applyNumberFormat="1" applyFont="1" applyFill="1" applyBorder="1" applyAlignment="1" applyProtection="1">
      <alignment horizontal="center" vertical="top" wrapText="1"/>
      <protection/>
    </xf>
    <xf numFmtId="2" fontId="2" fillId="0" borderId="12" xfId="58"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43" fillId="0" borderId="11" xfId="0" applyFont="1" applyFill="1" applyBorder="1" applyAlignment="1">
      <alignment horizontal="left" vertical="top"/>
    </xf>
    <xf numFmtId="0" fontId="73" fillId="0" borderId="11" xfId="58" applyNumberFormat="1" applyFont="1" applyFill="1" applyBorder="1" applyAlignment="1">
      <alignment horizontal="center" vertical="center" wrapText="1"/>
      <protection/>
    </xf>
    <xf numFmtId="0" fontId="43" fillId="0" borderId="11" xfId="0" applyFont="1" applyFill="1" applyBorder="1" applyAlignment="1">
      <alignment horizontal="center" vertical="center"/>
    </xf>
    <xf numFmtId="0" fontId="2" fillId="0" borderId="17" xfId="58" applyNumberFormat="1" applyFont="1" applyFill="1" applyBorder="1" applyAlignment="1">
      <alignment horizontal="left" vertical="top"/>
      <protection/>
    </xf>
    <xf numFmtId="0" fontId="2" fillId="0" borderId="18" xfId="58" applyNumberFormat="1" applyFont="1" applyFill="1" applyBorder="1" applyAlignment="1">
      <alignment horizontal="left" vertical="top"/>
      <protection/>
    </xf>
    <xf numFmtId="0" fontId="3" fillId="0" borderId="19" xfId="58" applyNumberFormat="1" applyFont="1" applyFill="1" applyBorder="1" applyAlignment="1">
      <alignment horizontal="center" vertical="center"/>
      <protection/>
    </xf>
    <xf numFmtId="0" fontId="3" fillId="0" borderId="0" xfId="58" applyNumberFormat="1" applyFont="1" applyFill="1" applyBorder="1" applyAlignment="1">
      <alignment vertical="center"/>
      <protection/>
    </xf>
    <xf numFmtId="0" fontId="3" fillId="0" borderId="0" xfId="58" applyNumberFormat="1" applyFont="1" applyFill="1" applyBorder="1" applyAlignment="1">
      <alignment vertical="top"/>
      <protection/>
    </xf>
    <xf numFmtId="0" fontId="6" fillId="0" borderId="20" xfId="58" applyNumberFormat="1" applyFont="1" applyFill="1" applyBorder="1" applyAlignment="1">
      <alignment vertical="top"/>
      <protection/>
    </xf>
    <xf numFmtId="0" fontId="3" fillId="0" borderId="20" xfId="58" applyNumberFormat="1" applyFont="1" applyFill="1" applyBorder="1" applyAlignment="1">
      <alignment vertical="top"/>
      <protection/>
    </xf>
    <xf numFmtId="0" fontId="74" fillId="0" borderId="12" xfId="0" applyFont="1" applyFill="1" applyBorder="1" applyAlignment="1">
      <alignment horizontal="justify" vertical="center" wrapText="1"/>
    </xf>
    <xf numFmtId="0" fontId="75" fillId="0" borderId="12" xfId="0" applyFont="1" applyFill="1" applyBorder="1" applyAlignment="1">
      <alignment horizontal="justify" vertical="center" wrapText="1"/>
    </xf>
    <xf numFmtId="0" fontId="75" fillId="0" borderId="12" xfId="0" applyFont="1" applyFill="1" applyBorder="1" applyAlignment="1">
      <alignment vertical="center"/>
    </xf>
    <xf numFmtId="0" fontId="2" fillId="0" borderId="10"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oneCellAnchor>
    <xdr:from>
      <xdr:col>1</xdr:col>
      <xdr:colOff>1819275</xdr:colOff>
      <xdr:row>13</xdr:row>
      <xdr:rowOff>1123950</xdr:rowOff>
    </xdr:from>
    <xdr:ext cx="180975" cy="266700"/>
    <xdr:sp fLocksText="0">
      <xdr:nvSpPr>
        <xdr:cNvPr id="5" name="TextBox 5"/>
        <xdr:cNvSpPr txBox="1">
          <a:spLocks noChangeArrowheads="1"/>
        </xdr:cNvSpPr>
      </xdr:nvSpPr>
      <xdr:spPr>
        <a:xfrm>
          <a:off x="2514600" y="5581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13</xdr:row>
      <xdr:rowOff>1123950</xdr:rowOff>
    </xdr:from>
    <xdr:ext cx="180975" cy="314325"/>
    <xdr:sp fLocksText="0">
      <xdr:nvSpPr>
        <xdr:cNvPr id="6" name="TextBox 6"/>
        <xdr:cNvSpPr txBox="1">
          <a:spLocks noChangeArrowheads="1"/>
        </xdr:cNvSpPr>
      </xdr:nvSpPr>
      <xdr:spPr>
        <a:xfrm>
          <a:off x="252412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11</xdr:row>
      <xdr:rowOff>152400</xdr:rowOff>
    </xdr:from>
    <xdr:ext cx="180975" cy="314325"/>
    <xdr:sp fLocksText="0">
      <xdr:nvSpPr>
        <xdr:cNvPr id="7" name="TextBox 7"/>
        <xdr:cNvSpPr txBox="1">
          <a:spLocks noChangeArrowheads="1"/>
        </xdr:cNvSpPr>
      </xdr:nvSpPr>
      <xdr:spPr>
        <a:xfrm>
          <a:off x="2533650" y="4095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11</xdr:row>
      <xdr:rowOff>152400</xdr:rowOff>
    </xdr:from>
    <xdr:ext cx="180975" cy="314325"/>
    <xdr:sp fLocksText="0">
      <xdr:nvSpPr>
        <xdr:cNvPr id="8" name="TextBox 8"/>
        <xdr:cNvSpPr txBox="1">
          <a:spLocks noChangeArrowheads="1"/>
        </xdr:cNvSpPr>
      </xdr:nvSpPr>
      <xdr:spPr>
        <a:xfrm>
          <a:off x="2543175" y="4095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11</xdr:row>
      <xdr:rowOff>152400</xdr:rowOff>
    </xdr:from>
    <xdr:ext cx="180975" cy="314325"/>
    <xdr:sp fLocksText="0">
      <xdr:nvSpPr>
        <xdr:cNvPr id="9" name="TextBox 9"/>
        <xdr:cNvSpPr txBox="1">
          <a:spLocks noChangeArrowheads="1"/>
        </xdr:cNvSpPr>
      </xdr:nvSpPr>
      <xdr:spPr>
        <a:xfrm>
          <a:off x="2562225" y="4095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13</xdr:row>
      <xdr:rowOff>0</xdr:rowOff>
    </xdr:from>
    <xdr:ext cx="180975" cy="314325"/>
    <xdr:sp fLocksText="0">
      <xdr:nvSpPr>
        <xdr:cNvPr id="10" name="TextBox 10"/>
        <xdr:cNvSpPr txBox="1">
          <a:spLocks noChangeArrowheads="1"/>
        </xdr:cNvSpPr>
      </xdr:nvSpPr>
      <xdr:spPr>
        <a:xfrm>
          <a:off x="2543175" y="44577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13</xdr:row>
      <xdr:rowOff>0</xdr:rowOff>
    </xdr:from>
    <xdr:ext cx="180975" cy="314325"/>
    <xdr:sp fLocksText="0">
      <xdr:nvSpPr>
        <xdr:cNvPr id="11" name="TextBox 11"/>
        <xdr:cNvSpPr txBox="1">
          <a:spLocks noChangeArrowheads="1"/>
        </xdr:cNvSpPr>
      </xdr:nvSpPr>
      <xdr:spPr>
        <a:xfrm>
          <a:off x="2562225" y="44577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15</xdr:row>
      <xdr:rowOff>0</xdr:rowOff>
    </xdr:from>
    <xdr:ext cx="180975" cy="266700"/>
    <xdr:sp fLocksText="0">
      <xdr:nvSpPr>
        <xdr:cNvPr id="12" name="TextBox 12"/>
        <xdr:cNvSpPr txBox="1">
          <a:spLocks noChangeArrowheads="1"/>
        </xdr:cNvSpPr>
      </xdr:nvSpPr>
      <xdr:spPr>
        <a:xfrm>
          <a:off x="2514600" y="6334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15</xdr:row>
      <xdr:rowOff>0</xdr:rowOff>
    </xdr:from>
    <xdr:ext cx="180975" cy="314325"/>
    <xdr:sp fLocksText="0">
      <xdr:nvSpPr>
        <xdr:cNvPr id="13" name="TextBox 13"/>
        <xdr:cNvSpPr txBox="1">
          <a:spLocks noChangeArrowheads="1"/>
        </xdr:cNvSpPr>
      </xdr:nvSpPr>
      <xdr:spPr>
        <a:xfrm>
          <a:off x="2524125" y="63341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13</xdr:row>
      <xdr:rowOff>1123950</xdr:rowOff>
    </xdr:from>
    <xdr:ext cx="180975" cy="314325"/>
    <xdr:sp fLocksText="0">
      <xdr:nvSpPr>
        <xdr:cNvPr id="14" name="TextBox 14"/>
        <xdr:cNvSpPr txBox="1">
          <a:spLocks noChangeArrowheads="1"/>
        </xdr:cNvSpPr>
      </xdr:nvSpPr>
      <xdr:spPr>
        <a:xfrm>
          <a:off x="2533650"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13</xdr:row>
      <xdr:rowOff>1123950</xdr:rowOff>
    </xdr:from>
    <xdr:ext cx="180975" cy="314325"/>
    <xdr:sp fLocksText="0">
      <xdr:nvSpPr>
        <xdr:cNvPr id="15" name="TextBox 15"/>
        <xdr:cNvSpPr txBox="1">
          <a:spLocks noChangeArrowheads="1"/>
        </xdr:cNvSpPr>
      </xdr:nvSpPr>
      <xdr:spPr>
        <a:xfrm>
          <a:off x="254317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13</xdr:row>
      <xdr:rowOff>1123950</xdr:rowOff>
    </xdr:from>
    <xdr:ext cx="180975" cy="314325"/>
    <xdr:sp fLocksText="0">
      <xdr:nvSpPr>
        <xdr:cNvPr id="16" name="TextBox 16"/>
        <xdr:cNvSpPr txBox="1">
          <a:spLocks noChangeArrowheads="1"/>
        </xdr:cNvSpPr>
      </xdr:nvSpPr>
      <xdr:spPr>
        <a:xfrm>
          <a:off x="256222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14</xdr:row>
      <xdr:rowOff>0</xdr:rowOff>
    </xdr:from>
    <xdr:ext cx="180975" cy="314325"/>
    <xdr:sp fLocksText="0">
      <xdr:nvSpPr>
        <xdr:cNvPr id="17" name="TextBox 17"/>
        <xdr:cNvSpPr txBox="1">
          <a:spLocks noChangeArrowheads="1"/>
        </xdr:cNvSpPr>
      </xdr:nvSpPr>
      <xdr:spPr>
        <a:xfrm>
          <a:off x="254317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14</xdr:row>
      <xdr:rowOff>0</xdr:rowOff>
    </xdr:from>
    <xdr:ext cx="180975" cy="314325"/>
    <xdr:sp fLocksText="0">
      <xdr:nvSpPr>
        <xdr:cNvPr id="18" name="TextBox 18"/>
        <xdr:cNvSpPr txBox="1">
          <a:spLocks noChangeArrowheads="1"/>
        </xdr:cNvSpPr>
      </xdr:nvSpPr>
      <xdr:spPr>
        <a:xfrm>
          <a:off x="256222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15</xdr:row>
      <xdr:rowOff>695325</xdr:rowOff>
    </xdr:from>
    <xdr:ext cx="180975" cy="266700"/>
    <xdr:sp fLocksText="0">
      <xdr:nvSpPr>
        <xdr:cNvPr id="19" name="TextBox 19"/>
        <xdr:cNvSpPr txBox="1">
          <a:spLocks noChangeArrowheads="1"/>
        </xdr:cNvSpPr>
      </xdr:nvSpPr>
      <xdr:spPr>
        <a:xfrm>
          <a:off x="2514600" y="7029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15</xdr:row>
      <xdr:rowOff>695325</xdr:rowOff>
    </xdr:from>
    <xdr:ext cx="180975" cy="314325"/>
    <xdr:sp fLocksText="0">
      <xdr:nvSpPr>
        <xdr:cNvPr id="20" name="TextBox 20"/>
        <xdr:cNvSpPr txBox="1">
          <a:spLocks noChangeArrowheads="1"/>
        </xdr:cNvSpPr>
      </xdr:nvSpPr>
      <xdr:spPr>
        <a:xfrm>
          <a:off x="2524125" y="7029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14</xdr:row>
      <xdr:rowOff>0</xdr:rowOff>
    </xdr:from>
    <xdr:ext cx="180975" cy="314325"/>
    <xdr:sp fLocksText="0">
      <xdr:nvSpPr>
        <xdr:cNvPr id="21" name="TextBox 21"/>
        <xdr:cNvSpPr txBox="1">
          <a:spLocks noChangeArrowheads="1"/>
        </xdr:cNvSpPr>
      </xdr:nvSpPr>
      <xdr:spPr>
        <a:xfrm>
          <a:off x="2533650"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14</xdr:row>
      <xdr:rowOff>0</xdr:rowOff>
    </xdr:from>
    <xdr:ext cx="180975" cy="314325"/>
    <xdr:sp fLocksText="0">
      <xdr:nvSpPr>
        <xdr:cNvPr id="22" name="TextBox 22"/>
        <xdr:cNvSpPr txBox="1">
          <a:spLocks noChangeArrowheads="1"/>
        </xdr:cNvSpPr>
      </xdr:nvSpPr>
      <xdr:spPr>
        <a:xfrm>
          <a:off x="254317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14</xdr:row>
      <xdr:rowOff>0</xdr:rowOff>
    </xdr:from>
    <xdr:ext cx="180975" cy="314325"/>
    <xdr:sp fLocksText="0">
      <xdr:nvSpPr>
        <xdr:cNvPr id="23" name="TextBox 23"/>
        <xdr:cNvSpPr txBox="1">
          <a:spLocks noChangeArrowheads="1"/>
        </xdr:cNvSpPr>
      </xdr:nvSpPr>
      <xdr:spPr>
        <a:xfrm>
          <a:off x="2562225"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15</xdr:row>
      <xdr:rowOff>0</xdr:rowOff>
    </xdr:from>
    <xdr:ext cx="180975" cy="314325"/>
    <xdr:sp fLocksText="0">
      <xdr:nvSpPr>
        <xdr:cNvPr id="24" name="TextBox 24"/>
        <xdr:cNvSpPr txBox="1">
          <a:spLocks noChangeArrowheads="1"/>
        </xdr:cNvSpPr>
      </xdr:nvSpPr>
      <xdr:spPr>
        <a:xfrm>
          <a:off x="2543175" y="63341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15</xdr:row>
      <xdr:rowOff>0</xdr:rowOff>
    </xdr:from>
    <xdr:ext cx="180975" cy="314325"/>
    <xdr:sp fLocksText="0">
      <xdr:nvSpPr>
        <xdr:cNvPr id="25" name="TextBox 25"/>
        <xdr:cNvSpPr txBox="1">
          <a:spLocks noChangeArrowheads="1"/>
        </xdr:cNvSpPr>
      </xdr:nvSpPr>
      <xdr:spPr>
        <a:xfrm>
          <a:off x="2562225" y="63341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16</xdr:row>
      <xdr:rowOff>428625</xdr:rowOff>
    </xdr:from>
    <xdr:ext cx="180975" cy="266700"/>
    <xdr:sp fLocksText="0">
      <xdr:nvSpPr>
        <xdr:cNvPr id="26" name="TextBox 26"/>
        <xdr:cNvSpPr txBox="1">
          <a:spLocks noChangeArrowheads="1"/>
        </xdr:cNvSpPr>
      </xdr:nvSpPr>
      <xdr:spPr>
        <a:xfrm>
          <a:off x="2514600" y="7458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16</xdr:row>
      <xdr:rowOff>428625</xdr:rowOff>
    </xdr:from>
    <xdr:ext cx="180975" cy="304800"/>
    <xdr:sp fLocksText="0">
      <xdr:nvSpPr>
        <xdr:cNvPr id="27" name="TextBox 27"/>
        <xdr:cNvSpPr txBox="1">
          <a:spLocks noChangeArrowheads="1"/>
        </xdr:cNvSpPr>
      </xdr:nvSpPr>
      <xdr:spPr>
        <a:xfrm>
          <a:off x="2524125" y="7458075"/>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15</xdr:row>
      <xdr:rowOff>0</xdr:rowOff>
    </xdr:from>
    <xdr:ext cx="180975" cy="314325"/>
    <xdr:sp fLocksText="0">
      <xdr:nvSpPr>
        <xdr:cNvPr id="28" name="TextBox 28"/>
        <xdr:cNvSpPr txBox="1">
          <a:spLocks noChangeArrowheads="1"/>
        </xdr:cNvSpPr>
      </xdr:nvSpPr>
      <xdr:spPr>
        <a:xfrm>
          <a:off x="2533650" y="63341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15</xdr:row>
      <xdr:rowOff>0</xdr:rowOff>
    </xdr:from>
    <xdr:ext cx="180975" cy="314325"/>
    <xdr:sp fLocksText="0">
      <xdr:nvSpPr>
        <xdr:cNvPr id="29" name="TextBox 29"/>
        <xdr:cNvSpPr txBox="1">
          <a:spLocks noChangeArrowheads="1"/>
        </xdr:cNvSpPr>
      </xdr:nvSpPr>
      <xdr:spPr>
        <a:xfrm>
          <a:off x="2543175" y="63341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15</xdr:row>
      <xdr:rowOff>0</xdr:rowOff>
    </xdr:from>
    <xdr:ext cx="180975" cy="314325"/>
    <xdr:sp fLocksText="0">
      <xdr:nvSpPr>
        <xdr:cNvPr id="30" name="TextBox 30"/>
        <xdr:cNvSpPr txBox="1">
          <a:spLocks noChangeArrowheads="1"/>
        </xdr:cNvSpPr>
      </xdr:nvSpPr>
      <xdr:spPr>
        <a:xfrm>
          <a:off x="2562225" y="63341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16</xdr:row>
      <xdr:rowOff>0</xdr:rowOff>
    </xdr:from>
    <xdr:ext cx="180975" cy="314325"/>
    <xdr:sp fLocksText="0">
      <xdr:nvSpPr>
        <xdr:cNvPr id="31" name="TextBox 31"/>
        <xdr:cNvSpPr txBox="1">
          <a:spLocks noChangeArrowheads="1"/>
        </xdr:cNvSpPr>
      </xdr:nvSpPr>
      <xdr:spPr>
        <a:xfrm>
          <a:off x="2543175" y="7029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16</xdr:row>
      <xdr:rowOff>0</xdr:rowOff>
    </xdr:from>
    <xdr:ext cx="180975" cy="314325"/>
    <xdr:sp fLocksText="0">
      <xdr:nvSpPr>
        <xdr:cNvPr id="32" name="TextBox 32"/>
        <xdr:cNvSpPr txBox="1">
          <a:spLocks noChangeArrowheads="1"/>
        </xdr:cNvSpPr>
      </xdr:nvSpPr>
      <xdr:spPr>
        <a:xfrm>
          <a:off x="2562225" y="7029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26</xdr:row>
      <xdr:rowOff>0</xdr:rowOff>
    </xdr:from>
    <xdr:ext cx="180975" cy="266700"/>
    <xdr:sp fLocksText="0">
      <xdr:nvSpPr>
        <xdr:cNvPr id="33" name="TextBox 33"/>
        <xdr:cNvSpPr txBox="1">
          <a:spLocks noChangeArrowheads="1"/>
        </xdr:cNvSpPr>
      </xdr:nvSpPr>
      <xdr:spPr>
        <a:xfrm>
          <a:off x="2514600" y="130968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26</xdr:row>
      <xdr:rowOff>0</xdr:rowOff>
    </xdr:from>
    <xdr:ext cx="180975" cy="314325"/>
    <xdr:sp fLocksText="0">
      <xdr:nvSpPr>
        <xdr:cNvPr id="34" name="TextBox 34"/>
        <xdr:cNvSpPr txBox="1">
          <a:spLocks noChangeArrowheads="1"/>
        </xdr:cNvSpPr>
      </xdr:nvSpPr>
      <xdr:spPr>
        <a:xfrm>
          <a:off x="2524125" y="130968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16</xdr:row>
      <xdr:rowOff>0</xdr:rowOff>
    </xdr:from>
    <xdr:ext cx="180975" cy="314325"/>
    <xdr:sp fLocksText="0">
      <xdr:nvSpPr>
        <xdr:cNvPr id="35" name="TextBox 35"/>
        <xdr:cNvSpPr txBox="1">
          <a:spLocks noChangeArrowheads="1"/>
        </xdr:cNvSpPr>
      </xdr:nvSpPr>
      <xdr:spPr>
        <a:xfrm>
          <a:off x="2533650" y="7029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16</xdr:row>
      <xdr:rowOff>0</xdr:rowOff>
    </xdr:from>
    <xdr:ext cx="180975" cy="314325"/>
    <xdr:sp fLocksText="0">
      <xdr:nvSpPr>
        <xdr:cNvPr id="36" name="TextBox 36"/>
        <xdr:cNvSpPr txBox="1">
          <a:spLocks noChangeArrowheads="1"/>
        </xdr:cNvSpPr>
      </xdr:nvSpPr>
      <xdr:spPr>
        <a:xfrm>
          <a:off x="2543175" y="7029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16</xdr:row>
      <xdr:rowOff>0</xdr:rowOff>
    </xdr:from>
    <xdr:ext cx="180975" cy="314325"/>
    <xdr:sp fLocksText="0">
      <xdr:nvSpPr>
        <xdr:cNvPr id="37" name="TextBox 37"/>
        <xdr:cNvSpPr txBox="1">
          <a:spLocks noChangeArrowheads="1"/>
        </xdr:cNvSpPr>
      </xdr:nvSpPr>
      <xdr:spPr>
        <a:xfrm>
          <a:off x="2562225" y="7029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25</xdr:row>
      <xdr:rowOff>0</xdr:rowOff>
    </xdr:from>
    <xdr:ext cx="180975" cy="314325"/>
    <xdr:sp fLocksText="0">
      <xdr:nvSpPr>
        <xdr:cNvPr id="38" name="TextBox 38"/>
        <xdr:cNvSpPr txBox="1">
          <a:spLocks noChangeArrowheads="1"/>
        </xdr:cNvSpPr>
      </xdr:nvSpPr>
      <xdr:spPr>
        <a:xfrm>
          <a:off x="2543175" y="124682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25</xdr:row>
      <xdr:rowOff>0</xdr:rowOff>
    </xdr:from>
    <xdr:ext cx="180975" cy="314325"/>
    <xdr:sp fLocksText="0">
      <xdr:nvSpPr>
        <xdr:cNvPr id="39" name="TextBox 39"/>
        <xdr:cNvSpPr txBox="1">
          <a:spLocks noChangeArrowheads="1"/>
        </xdr:cNvSpPr>
      </xdr:nvSpPr>
      <xdr:spPr>
        <a:xfrm>
          <a:off x="2562225" y="124682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27</xdr:row>
      <xdr:rowOff>0</xdr:rowOff>
    </xdr:from>
    <xdr:ext cx="180975" cy="266700"/>
    <xdr:sp fLocksText="0">
      <xdr:nvSpPr>
        <xdr:cNvPr id="40" name="TextBox 40"/>
        <xdr:cNvSpPr txBox="1">
          <a:spLocks noChangeArrowheads="1"/>
        </xdr:cNvSpPr>
      </xdr:nvSpPr>
      <xdr:spPr>
        <a:xfrm>
          <a:off x="2514600" y="136779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27</xdr:row>
      <xdr:rowOff>0</xdr:rowOff>
    </xdr:from>
    <xdr:ext cx="180975" cy="314325"/>
    <xdr:sp fLocksText="0">
      <xdr:nvSpPr>
        <xdr:cNvPr id="41" name="TextBox 41"/>
        <xdr:cNvSpPr txBox="1">
          <a:spLocks noChangeArrowheads="1"/>
        </xdr:cNvSpPr>
      </xdr:nvSpPr>
      <xdr:spPr>
        <a:xfrm>
          <a:off x="2524125" y="136779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25</xdr:row>
      <xdr:rowOff>0</xdr:rowOff>
    </xdr:from>
    <xdr:ext cx="180975" cy="314325"/>
    <xdr:sp fLocksText="0">
      <xdr:nvSpPr>
        <xdr:cNvPr id="42" name="TextBox 42"/>
        <xdr:cNvSpPr txBox="1">
          <a:spLocks noChangeArrowheads="1"/>
        </xdr:cNvSpPr>
      </xdr:nvSpPr>
      <xdr:spPr>
        <a:xfrm>
          <a:off x="2533650" y="124682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25</xdr:row>
      <xdr:rowOff>0</xdr:rowOff>
    </xdr:from>
    <xdr:ext cx="180975" cy="314325"/>
    <xdr:sp fLocksText="0">
      <xdr:nvSpPr>
        <xdr:cNvPr id="43" name="TextBox 43"/>
        <xdr:cNvSpPr txBox="1">
          <a:spLocks noChangeArrowheads="1"/>
        </xdr:cNvSpPr>
      </xdr:nvSpPr>
      <xdr:spPr>
        <a:xfrm>
          <a:off x="2543175" y="124682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25</xdr:row>
      <xdr:rowOff>0</xdr:rowOff>
    </xdr:from>
    <xdr:ext cx="180975" cy="314325"/>
    <xdr:sp fLocksText="0">
      <xdr:nvSpPr>
        <xdr:cNvPr id="44" name="TextBox 44"/>
        <xdr:cNvSpPr txBox="1">
          <a:spLocks noChangeArrowheads="1"/>
        </xdr:cNvSpPr>
      </xdr:nvSpPr>
      <xdr:spPr>
        <a:xfrm>
          <a:off x="2562225" y="124682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26</xdr:row>
      <xdr:rowOff>0</xdr:rowOff>
    </xdr:from>
    <xdr:ext cx="180975" cy="314325"/>
    <xdr:sp fLocksText="0">
      <xdr:nvSpPr>
        <xdr:cNvPr id="45" name="TextBox 45"/>
        <xdr:cNvSpPr txBox="1">
          <a:spLocks noChangeArrowheads="1"/>
        </xdr:cNvSpPr>
      </xdr:nvSpPr>
      <xdr:spPr>
        <a:xfrm>
          <a:off x="2543175" y="130968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26</xdr:row>
      <xdr:rowOff>0</xdr:rowOff>
    </xdr:from>
    <xdr:ext cx="180975" cy="314325"/>
    <xdr:sp fLocksText="0">
      <xdr:nvSpPr>
        <xdr:cNvPr id="46" name="TextBox 46"/>
        <xdr:cNvSpPr txBox="1">
          <a:spLocks noChangeArrowheads="1"/>
        </xdr:cNvSpPr>
      </xdr:nvSpPr>
      <xdr:spPr>
        <a:xfrm>
          <a:off x="2562225" y="130968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28</xdr:row>
      <xdr:rowOff>0</xdr:rowOff>
    </xdr:from>
    <xdr:ext cx="180975" cy="266700"/>
    <xdr:sp fLocksText="0">
      <xdr:nvSpPr>
        <xdr:cNvPr id="47" name="TextBox 47"/>
        <xdr:cNvSpPr txBox="1">
          <a:spLocks noChangeArrowheads="1"/>
        </xdr:cNvSpPr>
      </xdr:nvSpPr>
      <xdr:spPr>
        <a:xfrm>
          <a:off x="2514600" y="14268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28</xdr:row>
      <xdr:rowOff>0</xdr:rowOff>
    </xdr:from>
    <xdr:ext cx="180975" cy="314325"/>
    <xdr:sp fLocksText="0">
      <xdr:nvSpPr>
        <xdr:cNvPr id="48" name="TextBox 48"/>
        <xdr:cNvSpPr txBox="1">
          <a:spLocks noChangeArrowheads="1"/>
        </xdr:cNvSpPr>
      </xdr:nvSpPr>
      <xdr:spPr>
        <a:xfrm>
          <a:off x="2524125" y="142684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26</xdr:row>
      <xdr:rowOff>0</xdr:rowOff>
    </xdr:from>
    <xdr:ext cx="180975" cy="314325"/>
    <xdr:sp fLocksText="0">
      <xdr:nvSpPr>
        <xdr:cNvPr id="49" name="TextBox 49"/>
        <xdr:cNvSpPr txBox="1">
          <a:spLocks noChangeArrowheads="1"/>
        </xdr:cNvSpPr>
      </xdr:nvSpPr>
      <xdr:spPr>
        <a:xfrm>
          <a:off x="2533650" y="130968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26</xdr:row>
      <xdr:rowOff>0</xdr:rowOff>
    </xdr:from>
    <xdr:ext cx="180975" cy="314325"/>
    <xdr:sp fLocksText="0">
      <xdr:nvSpPr>
        <xdr:cNvPr id="50" name="TextBox 50"/>
        <xdr:cNvSpPr txBox="1">
          <a:spLocks noChangeArrowheads="1"/>
        </xdr:cNvSpPr>
      </xdr:nvSpPr>
      <xdr:spPr>
        <a:xfrm>
          <a:off x="2543175" y="130968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26</xdr:row>
      <xdr:rowOff>0</xdr:rowOff>
    </xdr:from>
    <xdr:ext cx="180975" cy="314325"/>
    <xdr:sp fLocksText="0">
      <xdr:nvSpPr>
        <xdr:cNvPr id="51" name="TextBox 51"/>
        <xdr:cNvSpPr txBox="1">
          <a:spLocks noChangeArrowheads="1"/>
        </xdr:cNvSpPr>
      </xdr:nvSpPr>
      <xdr:spPr>
        <a:xfrm>
          <a:off x="2562225" y="130968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27</xdr:row>
      <xdr:rowOff>0</xdr:rowOff>
    </xdr:from>
    <xdr:ext cx="180975" cy="314325"/>
    <xdr:sp fLocksText="0">
      <xdr:nvSpPr>
        <xdr:cNvPr id="52" name="TextBox 52"/>
        <xdr:cNvSpPr txBox="1">
          <a:spLocks noChangeArrowheads="1"/>
        </xdr:cNvSpPr>
      </xdr:nvSpPr>
      <xdr:spPr>
        <a:xfrm>
          <a:off x="2543175" y="136779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27</xdr:row>
      <xdr:rowOff>0</xdr:rowOff>
    </xdr:from>
    <xdr:ext cx="180975" cy="314325"/>
    <xdr:sp fLocksText="0">
      <xdr:nvSpPr>
        <xdr:cNvPr id="53" name="TextBox 53"/>
        <xdr:cNvSpPr txBox="1">
          <a:spLocks noChangeArrowheads="1"/>
        </xdr:cNvSpPr>
      </xdr:nvSpPr>
      <xdr:spPr>
        <a:xfrm>
          <a:off x="2562225" y="136779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0</xdr:rowOff>
    </xdr:from>
    <xdr:ext cx="180975" cy="266700"/>
    <xdr:sp fLocksText="0">
      <xdr:nvSpPr>
        <xdr:cNvPr id="54" name="TextBox 54"/>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0</xdr:rowOff>
    </xdr:from>
    <xdr:ext cx="180975" cy="314325"/>
    <xdr:sp fLocksText="0">
      <xdr:nvSpPr>
        <xdr:cNvPr id="55" name="TextBox 55"/>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27</xdr:row>
      <xdr:rowOff>0</xdr:rowOff>
    </xdr:from>
    <xdr:ext cx="180975" cy="314325"/>
    <xdr:sp fLocksText="0">
      <xdr:nvSpPr>
        <xdr:cNvPr id="56" name="TextBox 56"/>
        <xdr:cNvSpPr txBox="1">
          <a:spLocks noChangeArrowheads="1"/>
        </xdr:cNvSpPr>
      </xdr:nvSpPr>
      <xdr:spPr>
        <a:xfrm>
          <a:off x="2533650" y="136779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27</xdr:row>
      <xdr:rowOff>0</xdr:rowOff>
    </xdr:from>
    <xdr:ext cx="180975" cy="314325"/>
    <xdr:sp fLocksText="0">
      <xdr:nvSpPr>
        <xdr:cNvPr id="57" name="TextBox 57"/>
        <xdr:cNvSpPr txBox="1">
          <a:spLocks noChangeArrowheads="1"/>
        </xdr:cNvSpPr>
      </xdr:nvSpPr>
      <xdr:spPr>
        <a:xfrm>
          <a:off x="2543175" y="136779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27</xdr:row>
      <xdr:rowOff>0</xdr:rowOff>
    </xdr:from>
    <xdr:ext cx="180975" cy="314325"/>
    <xdr:sp fLocksText="0">
      <xdr:nvSpPr>
        <xdr:cNvPr id="58" name="TextBox 58"/>
        <xdr:cNvSpPr txBox="1">
          <a:spLocks noChangeArrowheads="1"/>
        </xdr:cNvSpPr>
      </xdr:nvSpPr>
      <xdr:spPr>
        <a:xfrm>
          <a:off x="2562225" y="136779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59" name="TextBox 59"/>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60" name="TextBox 60"/>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0</xdr:rowOff>
    </xdr:from>
    <xdr:ext cx="180975" cy="266700"/>
    <xdr:sp fLocksText="0">
      <xdr:nvSpPr>
        <xdr:cNvPr id="61" name="TextBox 61"/>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0</xdr:rowOff>
    </xdr:from>
    <xdr:ext cx="180975" cy="314325"/>
    <xdr:sp fLocksText="0">
      <xdr:nvSpPr>
        <xdr:cNvPr id="62" name="TextBox 62"/>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63" name="TextBox 63"/>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64" name="TextBox 64"/>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65" name="TextBox 65"/>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66" name="TextBox 66"/>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67" name="TextBox 67"/>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0</xdr:rowOff>
    </xdr:from>
    <xdr:ext cx="180975" cy="266700"/>
    <xdr:sp fLocksText="0">
      <xdr:nvSpPr>
        <xdr:cNvPr id="68" name="TextBox 68"/>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0</xdr:rowOff>
    </xdr:from>
    <xdr:ext cx="180975" cy="314325"/>
    <xdr:sp fLocksText="0">
      <xdr:nvSpPr>
        <xdr:cNvPr id="69" name="TextBox 69"/>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70" name="TextBox 70"/>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71" name="TextBox 71"/>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72" name="TextBox 72"/>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73" name="TextBox 73"/>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74" name="TextBox 74"/>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38</xdr:row>
      <xdr:rowOff>381000</xdr:rowOff>
    </xdr:from>
    <xdr:ext cx="180975" cy="266700"/>
    <xdr:sp fLocksText="0">
      <xdr:nvSpPr>
        <xdr:cNvPr id="75" name="TextBox 75"/>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38</xdr:row>
      <xdr:rowOff>381000</xdr:rowOff>
    </xdr:from>
    <xdr:ext cx="180975" cy="314325"/>
    <xdr:sp fLocksText="0">
      <xdr:nvSpPr>
        <xdr:cNvPr id="76" name="TextBox 76"/>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77" name="TextBox 77"/>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78" name="TextBox 78"/>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79" name="TextBox 79"/>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80" name="TextBox 80"/>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81" name="TextBox 81"/>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0</xdr:rowOff>
    </xdr:from>
    <xdr:ext cx="180975" cy="266700"/>
    <xdr:sp fLocksText="0">
      <xdr:nvSpPr>
        <xdr:cNvPr id="82" name="TextBox 82"/>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0</xdr:rowOff>
    </xdr:from>
    <xdr:ext cx="180975" cy="314325"/>
    <xdr:sp fLocksText="0">
      <xdr:nvSpPr>
        <xdr:cNvPr id="83" name="TextBox 83"/>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84" name="TextBox 84"/>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85" name="TextBox 85"/>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86" name="TextBox 86"/>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87" name="TextBox 87"/>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88" name="TextBox 88"/>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0</xdr:rowOff>
    </xdr:from>
    <xdr:ext cx="180975" cy="266700"/>
    <xdr:sp fLocksText="0">
      <xdr:nvSpPr>
        <xdr:cNvPr id="89" name="TextBox 89"/>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0</xdr:rowOff>
    </xdr:from>
    <xdr:ext cx="180975" cy="314325"/>
    <xdr:sp fLocksText="0">
      <xdr:nvSpPr>
        <xdr:cNvPr id="90" name="TextBox 90"/>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91" name="TextBox 91"/>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92" name="TextBox 92"/>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93" name="TextBox 93"/>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94" name="TextBox 94"/>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95" name="TextBox 95"/>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0</xdr:rowOff>
    </xdr:from>
    <xdr:ext cx="180975" cy="266700"/>
    <xdr:sp fLocksText="0">
      <xdr:nvSpPr>
        <xdr:cNvPr id="96" name="TextBox 96"/>
        <xdr:cNvSpPr txBox="1">
          <a:spLocks noChangeArrowheads="1"/>
        </xdr:cNvSpPr>
      </xdr:nvSpPr>
      <xdr:spPr>
        <a:xfrm>
          <a:off x="2514600" y="21135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0</xdr:rowOff>
    </xdr:from>
    <xdr:ext cx="180975" cy="314325"/>
    <xdr:sp fLocksText="0">
      <xdr:nvSpPr>
        <xdr:cNvPr id="97" name="TextBox 97"/>
        <xdr:cNvSpPr txBox="1">
          <a:spLocks noChangeArrowheads="1"/>
        </xdr:cNvSpPr>
      </xdr:nvSpPr>
      <xdr:spPr>
        <a:xfrm>
          <a:off x="25241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98" name="TextBox 98"/>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99" name="TextBox 99"/>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100" name="TextBox 100"/>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101" name="TextBox 101"/>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102" name="TextBox 102"/>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39</xdr:row>
      <xdr:rowOff>295275</xdr:rowOff>
    </xdr:from>
    <xdr:ext cx="180975" cy="266700"/>
    <xdr:sp fLocksText="0">
      <xdr:nvSpPr>
        <xdr:cNvPr id="103" name="TextBox 103"/>
        <xdr:cNvSpPr txBox="1">
          <a:spLocks noChangeArrowheads="1"/>
        </xdr:cNvSpPr>
      </xdr:nvSpPr>
      <xdr:spPr>
        <a:xfrm>
          <a:off x="2514600" y="21431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39</xdr:row>
      <xdr:rowOff>295275</xdr:rowOff>
    </xdr:from>
    <xdr:ext cx="180975" cy="304800"/>
    <xdr:sp fLocksText="0">
      <xdr:nvSpPr>
        <xdr:cNvPr id="104" name="TextBox 104"/>
        <xdr:cNvSpPr txBox="1">
          <a:spLocks noChangeArrowheads="1"/>
        </xdr:cNvSpPr>
      </xdr:nvSpPr>
      <xdr:spPr>
        <a:xfrm>
          <a:off x="2524125" y="2143125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105" name="TextBox 105"/>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106" name="TextBox 106"/>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107" name="TextBox 107"/>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108" name="TextBox 108"/>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109" name="TextBox 109"/>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40</xdr:row>
      <xdr:rowOff>257175</xdr:rowOff>
    </xdr:from>
    <xdr:ext cx="180975" cy="266700"/>
    <xdr:sp fLocksText="0">
      <xdr:nvSpPr>
        <xdr:cNvPr id="110" name="TextBox 110"/>
        <xdr:cNvSpPr txBox="1">
          <a:spLocks noChangeArrowheads="1"/>
        </xdr:cNvSpPr>
      </xdr:nvSpPr>
      <xdr:spPr>
        <a:xfrm>
          <a:off x="2514600" y="220313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40</xdr:row>
      <xdr:rowOff>257175</xdr:rowOff>
    </xdr:from>
    <xdr:ext cx="180975" cy="314325"/>
    <xdr:sp fLocksText="0">
      <xdr:nvSpPr>
        <xdr:cNvPr id="111" name="TextBox 111"/>
        <xdr:cNvSpPr txBox="1">
          <a:spLocks noChangeArrowheads="1"/>
        </xdr:cNvSpPr>
      </xdr:nvSpPr>
      <xdr:spPr>
        <a:xfrm>
          <a:off x="2524125" y="220313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0</xdr:rowOff>
    </xdr:from>
    <xdr:ext cx="180975" cy="314325"/>
    <xdr:sp fLocksText="0">
      <xdr:nvSpPr>
        <xdr:cNvPr id="112" name="TextBox 112"/>
        <xdr:cNvSpPr txBox="1">
          <a:spLocks noChangeArrowheads="1"/>
        </xdr:cNvSpPr>
      </xdr:nvSpPr>
      <xdr:spPr>
        <a:xfrm>
          <a:off x="2533650"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0</xdr:rowOff>
    </xdr:from>
    <xdr:ext cx="180975" cy="314325"/>
    <xdr:sp fLocksText="0">
      <xdr:nvSpPr>
        <xdr:cNvPr id="113" name="TextBox 113"/>
        <xdr:cNvSpPr txBox="1">
          <a:spLocks noChangeArrowheads="1"/>
        </xdr:cNvSpPr>
      </xdr:nvSpPr>
      <xdr:spPr>
        <a:xfrm>
          <a:off x="254317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0</xdr:rowOff>
    </xdr:from>
    <xdr:ext cx="180975" cy="314325"/>
    <xdr:sp fLocksText="0">
      <xdr:nvSpPr>
        <xdr:cNvPr id="114" name="TextBox 114"/>
        <xdr:cNvSpPr txBox="1">
          <a:spLocks noChangeArrowheads="1"/>
        </xdr:cNvSpPr>
      </xdr:nvSpPr>
      <xdr:spPr>
        <a:xfrm>
          <a:off x="2562225" y="211359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295275</xdr:rowOff>
    </xdr:from>
    <xdr:ext cx="180975" cy="304800"/>
    <xdr:sp fLocksText="0">
      <xdr:nvSpPr>
        <xdr:cNvPr id="115" name="TextBox 115"/>
        <xdr:cNvSpPr txBox="1">
          <a:spLocks noChangeArrowheads="1"/>
        </xdr:cNvSpPr>
      </xdr:nvSpPr>
      <xdr:spPr>
        <a:xfrm>
          <a:off x="2543175" y="2143125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39</xdr:row>
      <xdr:rowOff>295275</xdr:rowOff>
    </xdr:from>
    <xdr:ext cx="180975" cy="304800"/>
    <xdr:sp fLocksText="0">
      <xdr:nvSpPr>
        <xdr:cNvPr id="116" name="TextBox 116"/>
        <xdr:cNvSpPr txBox="1">
          <a:spLocks noChangeArrowheads="1"/>
        </xdr:cNvSpPr>
      </xdr:nvSpPr>
      <xdr:spPr>
        <a:xfrm>
          <a:off x="2562225" y="2143125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17" name="TextBox 117"/>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18" name="TextBox 118"/>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39</xdr:row>
      <xdr:rowOff>295275</xdr:rowOff>
    </xdr:from>
    <xdr:ext cx="180975" cy="304800"/>
    <xdr:sp fLocksText="0">
      <xdr:nvSpPr>
        <xdr:cNvPr id="119" name="TextBox 119"/>
        <xdr:cNvSpPr txBox="1">
          <a:spLocks noChangeArrowheads="1"/>
        </xdr:cNvSpPr>
      </xdr:nvSpPr>
      <xdr:spPr>
        <a:xfrm>
          <a:off x="2533650" y="2143125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39</xdr:row>
      <xdr:rowOff>295275</xdr:rowOff>
    </xdr:from>
    <xdr:ext cx="180975" cy="304800"/>
    <xdr:sp fLocksText="0">
      <xdr:nvSpPr>
        <xdr:cNvPr id="120" name="TextBox 120"/>
        <xdr:cNvSpPr txBox="1">
          <a:spLocks noChangeArrowheads="1"/>
        </xdr:cNvSpPr>
      </xdr:nvSpPr>
      <xdr:spPr>
        <a:xfrm>
          <a:off x="2543175" y="2143125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40</xdr:row>
      <xdr:rowOff>266700</xdr:rowOff>
    </xdr:from>
    <xdr:ext cx="180975" cy="314325"/>
    <xdr:sp fLocksText="0">
      <xdr:nvSpPr>
        <xdr:cNvPr id="121" name="TextBox 122"/>
        <xdr:cNvSpPr txBox="1">
          <a:spLocks noChangeArrowheads="1"/>
        </xdr:cNvSpPr>
      </xdr:nvSpPr>
      <xdr:spPr>
        <a:xfrm>
          <a:off x="2543175" y="220408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40</xdr:row>
      <xdr:rowOff>266700</xdr:rowOff>
    </xdr:from>
    <xdr:ext cx="180975" cy="314325"/>
    <xdr:sp fLocksText="0">
      <xdr:nvSpPr>
        <xdr:cNvPr id="122" name="TextBox 123"/>
        <xdr:cNvSpPr txBox="1">
          <a:spLocks noChangeArrowheads="1"/>
        </xdr:cNvSpPr>
      </xdr:nvSpPr>
      <xdr:spPr>
        <a:xfrm>
          <a:off x="2562225" y="220408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23" name="TextBox 124"/>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24" name="TextBox 125"/>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40</xdr:row>
      <xdr:rowOff>266700</xdr:rowOff>
    </xdr:from>
    <xdr:ext cx="180975" cy="314325"/>
    <xdr:sp fLocksText="0">
      <xdr:nvSpPr>
        <xdr:cNvPr id="125" name="TextBox 126"/>
        <xdr:cNvSpPr txBox="1">
          <a:spLocks noChangeArrowheads="1"/>
        </xdr:cNvSpPr>
      </xdr:nvSpPr>
      <xdr:spPr>
        <a:xfrm>
          <a:off x="2533650" y="220408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40</xdr:row>
      <xdr:rowOff>266700</xdr:rowOff>
    </xdr:from>
    <xdr:ext cx="180975" cy="314325"/>
    <xdr:sp fLocksText="0">
      <xdr:nvSpPr>
        <xdr:cNvPr id="126" name="TextBox 127"/>
        <xdr:cNvSpPr txBox="1">
          <a:spLocks noChangeArrowheads="1"/>
        </xdr:cNvSpPr>
      </xdr:nvSpPr>
      <xdr:spPr>
        <a:xfrm>
          <a:off x="2543175" y="220408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27" name="TextBox 129"/>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28" name="TextBox 130"/>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29" name="TextBox 131"/>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295275"/>
    <xdr:sp fLocksText="0">
      <xdr:nvSpPr>
        <xdr:cNvPr id="130" name="TextBox 132"/>
        <xdr:cNvSpPr txBox="1">
          <a:spLocks noChangeArrowheads="1"/>
        </xdr:cNvSpPr>
      </xdr:nvSpPr>
      <xdr:spPr>
        <a:xfrm>
          <a:off x="2524125" y="22593300"/>
          <a:ext cx="18097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31" name="TextBox 133"/>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32" name="TextBox 134"/>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33" name="TextBox 135"/>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34" name="TextBox 136"/>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35" name="TextBox 137"/>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36" name="TextBox 138"/>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04800"/>
    <xdr:sp fLocksText="0">
      <xdr:nvSpPr>
        <xdr:cNvPr id="137" name="TextBox 139"/>
        <xdr:cNvSpPr txBox="1">
          <a:spLocks noChangeArrowheads="1"/>
        </xdr:cNvSpPr>
      </xdr:nvSpPr>
      <xdr:spPr>
        <a:xfrm>
          <a:off x="2524125" y="2259330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38" name="TextBox 140"/>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39" name="TextBox 141"/>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40" name="TextBox 142"/>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04800"/>
    <xdr:sp fLocksText="0">
      <xdr:nvSpPr>
        <xdr:cNvPr id="141" name="TextBox 143"/>
        <xdr:cNvSpPr txBox="1">
          <a:spLocks noChangeArrowheads="1"/>
        </xdr:cNvSpPr>
      </xdr:nvSpPr>
      <xdr:spPr>
        <a:xfrm>
          <a:off x="2543175" y="2259330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04800"/>
    <xdr:sp fLocksText="0">
      <xdr:nvSpPr>
        <xdr:cNvPr id="142" name="TextBox 144"/>
        <xdr:cNvSpPr txBox="1">
          <a:spLocks noChangeArrowheads="1"/>
        </xdr:cNvSpPr>
      </xdr:nvSpPr>
      <xdr:spPr>
        <a:xfrm>
          <a:off x="2562225" y="2259330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43" name="TextBox 145"/>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44" name="TextBox 146"/>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04800"/>
    <xdr:sp fLocksText="0">
      <xdr:nvSpPr>
        <xdr:cNvPr id="145" name="TextBox 147"/>
        <xdr:cNvSpPr txBox="1">
          <a:spLocks noChangeArrowheads="1"/>
        </xdr:cNvSpPr>
      </xdr:nvSpPr>
      <xdr:spPr>
        <a:xfrm>
          <a:off x="2533650" y="2259330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04800"/>
    <xdr:sp fLocksText="0">
      <xdr:nvSpPr>
        <xdr:cNvPr id="146" name="TextBox 148"/>
        <xdr:cNvSpPr txBox="1">
          <a:spLocks noChangeArrowheads="1"/>
        </xdr:cNvSpPr>
      </xdr:nvSpPr>
      <xdr:spPr>
        <a:xfrm>
          <a:off x="2543175" y="2259330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04800"/>
    <xdr:sp fLocksText="0">
      <xdr:nvSpPr>
        <xdr:cNvPr id="147" name="TextBox 149"/>
        <xdr:cNvSpPr txBox="1">
          <a:spLocks noChangeArrowheads="1"/>
        </xdr:cNvSpPr>
      </xdr:nvSpPr>
      <xdr:spPr>
        <a:xfrm>
          <a:off x="2562225" y="22593300"/>
          <a:ext cx="1809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48" name="TextBox 150"/>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49" name="TextBox 151"/>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50" name="TextBox 152"/>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51" name="TextBox 153"/>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52" name="TextBox 154"/>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53" name="TextBox 155"/>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54" name="TextBox 156"/>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55" name="TextBox 157"/>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56" name="TextBox 158"/>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57" name="TextBox 159"/>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58" name="TextBox 160"/>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59" name="TextBox 161"/>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60" name="TextBox 162"/>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61" name="TextBox 163"/>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62" name="TextBox 164"/>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63" name="TextBox 165"/>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64" name="TextBox 166"/>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65" name="TextBox 167"/>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66" name="TextBox 168"/>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67" name="TextBox 169"/>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68" name="TextBox 170"/>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69" name="TextBox 171"/>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70" name="TextBox 172"/>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71" name="TextBox 173"/>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72" name="TextBox 174"/>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73" name="TextBox 175"/>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74" name="TextBox 176"/>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75" name="TextBox 177"/>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76" name="TextBox 178"/>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77" name="TextBox 179"/>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78" name="TextBox 180"/>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79" name="TextBox 181"/>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80" name="TextBox 182"/>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81" name="TextBox 183"/>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82" name="TextBox 184"/>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83" name="TextBox 185"/>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84" name="TextBox 186"/>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85" name="TextBox 187"/>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86" name="TextBox 188"/>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87" name="TextBox 189"/>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88" name="TextBox 190"/>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89" name="TextBox 191"/>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90" name="TextBox 192"/>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91" name="TextBox 193"/>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92" name="TextBox 194"/>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193" name="TextBox 195"/>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194" name="TextBox 196"/>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95" name="TextBox 197"/>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96" name="TextBox 198"/>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197" name="TextBox 199"/>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198" name="TextBox 200"/>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199" name="TextBox 201"/>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00" name="TextBox 202"/>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01" name="TextBox 203"/>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02" name="TextBox 204"/>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03" name="TextBox 205"/>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04" name="TextBox 206"/>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05" name="TextBox 207"/>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06" name="TextBox 208"/>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07" name="TextBox 209"/>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08" name="TextBox 210"/>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09" name="TextBox 211"/>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10" name="TextBox 212"/>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11" name="TextBox 213"/>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12" name="TextBox 214"/>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13" name="TextBox 215"/>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14" name="TextBox 216"/>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15" name="TextBox 217"/>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16" name="TextBox 218"/>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17" name="TextBox 219"/>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18" name="TextBox 220"/>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19" name="TextBox 221"/>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20" name="TextBox 222"/>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21" name="TextBox 223"/>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22" name="TextBox 224"/>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23" name="TextBox 225"/>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24" name="TextBox 226"/>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25" name="TextBox 227"/>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26" name="TextBox 228"/>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27" name="TextBox 229"/>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28" name="TextBox 230"/>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29" name="TextBox 231"/>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30" name="TextBox 232"/>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31" name="TextBox 233"/>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32" name="TextBox 234"/>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33" name="TextBox 235"/>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34" name="TextBox 236"/>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35" name="TextBox 237"/>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36" name="TextBox 238"/>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37" name="TextBox 239"/>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38" name="TextBox 240"/>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39" name="TextBox 241"/>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40" name="TextBox 242"/>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41" name="TextBox 243"/>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42" name="TextBox 244"/>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43" name="TextBox 245"/>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44" name="TextBox 246"/>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45" name="TextBox 247"/>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46" name="TextBox 248"/>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47" name="TextBox 249"/>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48" name="TextBox 250"/>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49" name="TextBox 251"/>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50" name="TextBox 252"/>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51" name="TextBox 253"/>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52" name="TextBox 254"/>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53" name="TextBox 255"/>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54" name="TextBox 256"/>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55" name="TextBox 257"/>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56" name="TextBox 258"/>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57" name="TextBox 259"/>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58" name="TextBox 260"/>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59" name="TextBox 261"/>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60" name="TextBox 262"/>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61" name="TextBox 263"/>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62" name="TextBox 264"/>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63" name="TextBox 265"/>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64" name="TextBox 266"/>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65" name="TextBox 267"/>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66" name="TextBox 268"/>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67" name="TextBox 269"/>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68" name="TextBox 270"/>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69" name="TextBox 271"/>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70" name="TextBox 272"/>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71" name="TextBox 273"/>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72" name="TextBox 274"/>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73" name="TextBox 275"/>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74" name="TextBox 276"/>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75" name="TextBox 277"/>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1819275</xdr:colOff>
      <xdr:row>41</xdr:row>
      <xdr:rowOff>0</xdr:rowOff>
    </xdr:from>
    <xdr:ext cx="180975" cy="266700"/>
    <xdr:sp fLocksText="0">
      <xdr:nvSpPr>
        <xdr:cNvPr id="276" name="TextBox 278"/>
        <xdr:cNvSpPr txBox="1">
          <a:spLocks noChangeArrowheads="1"/>
        </xdr:cNvSpPr>
      </xdr:nvSpPr>
      <xdr:spPr>
        <a:xfrm>
          <a:off x="2514600" y="22593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1828800</xdr:colOff>
      <xdr:row>41</xdr:row>
      <xdr:rowOff>0</xdr:rowOff>
    </xdr:from>
    <xdr:ext cx="180975" cy="314325"/>
    <xdr:sp fLocksText="0">
      <xdr:nvSpPr>
        <xdr:cNvPr id="277" name="TextBox 279"/>
        <xdr:cNvSpPr txBox="1">
          <a:spLocks noChangeArrowheads="1"/>
        </xdr:cNvSpPr>
      </xdr:nvSpPr>
      <xdr:spPr>
        <a:xfrm>
          <a:off x="25241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1838325</xdr:colOff>
      <xdr:row>41</xdr:row>
      <xdr:rowOff>0</xdr:rowOff>
    </xdr:from>
    <xdr:ext cx="180975" cy="314325"/>
    <xdr:sp fLocksText="0">
      <xdr:nvSpPr>
        <xdr:cNvPr id="278" name="TextBox 280"/>
        <xdr:cNvSpPr txBox="1">
          <a:spLocks noChangeArrowheads="1"/>
        </xdr:cNvSpPr>
      </xdr:nvSpPr>
      <xdr:spPr>
        <a:xfrm>
          <a:off x="2533650"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79" name="TextBox 281"/>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80" name="TextBox 282"/>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1847850</xdr:colOff>
      <xdr:row>41</xdr:row>
      <xdr:rowOff>0</xdr:rowOff>
    </xdr:from>
    <xdr:ext cx="180975" cy="314325"/>
    <xdr:sp fLocksText="0">
      <xdr:nvSpPr>
        <xdr:cNvPr id="281" name="TextBox 283"/>
        <xdr:cNvSpPr txBox="1">
          <a:spLocks noChangeArrowheads="1"/>
        </xdr:cNvSpPr>
      </xdr:nvSpPr>
      <xdr:spPr>
        <a:xfrm>
          <a:off x="254317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1866900</xdr:colOff>
      <xdr:row>41</xdr:row>
      <xdr:rowOff>0</xdr:rowOff>
    </xdr:from>
    <xdr:ext cx="180975" cy="314325"/>
    <xdr:sp fLocksText="0">
      <xdr:nvSpPr>
        <xdr:cNvPr id="282" name="TextBox 284"/>
        <xdr:cNvSpPr txBox="1">
          <a:spLocks noChangeArrowheads="1"/>
        </xdr:cNvSpPr>
      </xdr:nvSpPr>
      <xdr:spPr>
        <a:xfrm>
          <a:off x="2562225" y="225933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1857375</xdr:colOff>
      <xdr:row>13</xdr:row>
      <xdr:rowOff>1123950</xdr:rowOff>
    </xdr:from>
    <xdr:ext cx="180975" cy="314325"/>
    <xdr:sp fLocksText="0">
      <xdr:nvSpPr>
        <xdr:cNvPr id="283" name="TextBox 285"/>
        <xdr:cNvSpPr txBox="1">
          <a:spLocks noChangeArrowheads="1"/>
        </xdr:cNvSpPr>
      </xdr:nvSpPr>
      <xdr:spPr>
        <a:xfrm>
          <a:off x="2552700" y="55816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5"/>
  <sheetViews>
    <sheetView showGridLines="0" view="pageBreakPreview" zoomScale="85" zoomScaleNormal="73" zoomScaleSheetLayoutView="85" zoomScalePageLayoutView="0" workbookViewId="0" topLeftCell="A34">
      <selection activeCell="G30" sqref="G1:L16384"/>
    </sheetView>
  </sheetViews>
  <sheetFormatPr defaultColWidth="9.140625" defaultRowHeight="15"/>
  <cols>
    <col min="1" max="1" width="10.421875" style="37" customWidth="1"/>
    <col min="2" max="2" width="57.28125" style="37" customWidth="1"/>
    <col min="3" max="3" width="13.421875" style="50" hidden="1" customWidth="1"/>
    <col min="4" max="4" width="14.57421875" style="44" customWidth="1"/>
    <col min="5" max="5" width="10.8515625" style="44" customWidth="1"/>
    <col min="6" max="6" width="0.13671875" style="44" customWidth="1"/>
    <col min="7" max="7" width="14.140625" style="37" hidden="1" customWidth="1"/>
    <col min="8" max="9" width="12.140625" style="37" hidden="1" customWidth="1"/>
    <col min="10" max="10" width="9.00390625" style="37" hidden="1" customWidth="1"/>
    <col min="11" max="11" width="11.57421875" style="37" hidden="1" customWidth="1"/>
    <col min="12" max="12" width="13.00390625" style="37" hidden="1" customWidth="1"/>
    <col min="13" max="13" width="19.00390625" style="50" customWidth="1"/>
    <col min="14" max="14" width="15.28125" style="38" hidden="1" customWidth="1"/>
    <col min="15" max="15" width="14.28125" style="37" hidden="1" customWidth="1"/>
    <col min="16" max="16" width="17.28125" style="37" hidden="1" customWidth="1"/>
    <col min="17" max="17" width="18.421875" style="37" hidden="1" customWidth="1"/>
    <col min="18" max="18" width="17.421875" style="37" hidden="1" customWidth="1"/>
    <col min="19" max="19" width="14.7109375" style="37" hidden="1" customWidth="1"/>
    <col min="20" max="20" width="14.8515625" style="37" hidden="1" customWidth="1"/>
    <col min="21" max="21" width="16.421875" style="37" hidden="1" customWidth="1"/>
    <col min="22" max="22" width="13.00390625" style="37" hidden="1" customWidth="1"/>
    <col min="23" max="49" width="9.140625" style="37" hidden="1" customWidth="1"/>
    <col min="50" max="50" width="10.28125" style="37" hidden="1" customWidth="1"/>
    <col min="51" max="51" width="10.421875" style="37" hidden="1" customWidth="1"/>
    <col min="52" max="52" width="14.421875" style="37" hidden="1" customWidth="1"/>
    <col min="53" max="53" width="20.00390625" style="50" customWidth="1"/>
    <col min="54" max="54" width="14.57421875" style="50" hidden="1" customWidth="1"/>
    <col min="55" max="55" width="43.57421875" style="50" customWidth="1"/>
    <col min="56" max="56" width="9.140625" style="50" customWidth="1"/>
    <col min="57" max="238" width="9.140625" style="37" customWidth="1"/>
    <col min="239" max="243" width="9.140625" style="39" customWidth="1"/>
    <col min="244" max="16384" width="9.140625" style="37" customWidth="1"/>
  </cols>
  <sheetData>
    <row r="1" spans="1:243" s="1" customFormat="1" ht="25.5" customHeight="1">
      <c r="A1" s="98" t="str">
        <f>B2&amp;" BoQ"</f>
        <v>Item Rate BoQ</v>
      </c>
      <c r="B1" s="98"/>
      <c r="C1" s="98"/>
      <c r="D1" s="98"/>
      <c r="E1" s="98"/>
      <c r="F1" s="98"/>
      <c r="G1" s="98"/>
      <c r="H1" s="98"/>
      <c r="I1" s="98"/>
      <c r="J1" s="98"/>
      <c r="K1" s="98"/>
      <c r="L1" s="98"/>
      <c r="M1" s="45"/>
      <c r="O1" s="2"/>
      <c r="P1" s="2"/>
      <c r="Q1" s="3"/>
      <c r="BA1" s="45"/>
      <c r="BB1" s="45"/>
      <c r="BC1" s="45"/>
      <c r="BD1" s="45"/>
      <c r="IE1" s="3"/>
      <c r="IF1" s="3"/>
      <c r="IG1" s="3"/>
      <c r="IH1" s="3"/>
      <c r="II1" s="3"/>
    </row>
    <row r="2" spans="1:56" s="1" customFormat="1" ht="25.5" customHeight="1" hidden="1">
      <c r="A2" s="4" t="s">
        <v>4</v>
      </c>
      <c r="B2" s="4" t="s">
        <v>5</v>
      </c>
      <c r="C2" s="41" t="s">
        <v>6</v>
      </c>
      <c r="D2" s="41" t="s">
        <v>7</v>
      </c>
      <c r="E2" s="4" t="s">
        <v>8</v>
      </c>
      <c r="J2" s="5"/>
      <c r="K2" s="5"/>
      <c r="L2" s="5"/>
      <c r="M2" s="45"/>
      <c r="O2" s="2"/>
      <c r="P2" s="2"/>
      <c r="Q2" s="3"/>
      <c r="BA2" s="45"/>
      <c r="BB2" s="45"/>
      <c r="BC2" s="45"/>
      <c r="BD2" s="45"/>
    </row>
    <row r="3" spans="1:243" s="1" customFormat="1" ht="30" customHeight="1" hidden="1">
      <c r="A3" s="1" t="s">
        <v>9</v>
      </c>
      <c r="C3" s="45" t="s">
        <v>10</v>
      </c>
      <c r="M3" s="45"/>
      <c r="BA3" s="45"/>
      <c r="BB3" s="45"/>
      <c r="BC3" s="45"/>
      <c r="BD3" s="45"/>
      <c r="IE3" s="3"/>
      <c r="IF3" s="3"/>
      <c r="IG3" s="3"/>
      <c r="IH3" s="3"/>
      <c r="II3" s="3"/>
    </row>
    <row r="4" spans="1:243" s="6" customFormat="1" ht="30.75" customHeight="1">
      <c r="A4" s="99" t="s">
        <v>80</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57"/>
      <c r="IE4" s="7"/>
      <c r="IF4" s="7"/>
      <c r="IG4" s="7"/>
      <c r="IH4" s="7"/>
      <c r="II4" s="7"/>
    </row>
    <row r="5" spans="1:243" s="6" customFormat="1" ht="30.75" customHeight="1">
      <c r="A5" s="99" t="s">
        <v>78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57"/>
      <c r="IE5" s="7"/>
      <c r="IF5" s="7"/>
      <c r="IG5" s="7"/>
      <c r="IH5" s="7"/>
      <c r="II5" s="7"/>
    </row>
    <row r="6" spans="1:243" s="6" customFormat="1" ht="30.75" customHeight="1">
      <c r="A6" s="99" t="s">
        <v>79</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57"/>
      <c r="IE6" s="7"/>
      <c r="IF6" s="7"/>
      <c r="IG6" s="7"/>
      <c r="IH6" s="7"/>
      <c r="II6" s="7"/>
    </row>
    <row r="7" spans="1:243" s="6" customFormat="1" ht="29.25" customHeight="1" hidden="1">
      <c r="A7" s="100" t="s">
        <v>11</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57"/>
      <c r="IE7" s="7"/>
      <c r="IF7" s="7"/>
      <c r="IG7" s="7"/>
      <c r="IH7" s="7"/>
      <c r="II7" s="7"/>
    </row>
    <row r="8" spans="1:243" s="9" customFormat="1" ht="38.25" customHeight="1">
      <c r="A8" s="8" t="s">
        <v>12</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BD8" s="56"/>
      <c r="IE8" s="10"/>
      <c r="IF8" s="10"/>
      <c r="IG8" s="10"/>
      <c r="IH8" s="10"/>
      <c r="II8" s="10"/>
    </row>
    <row r="9" spans="1:243" s="11" customFormat="1" ht="61.5" customHeight="1">
      <c r="A9" s="92" t="s">
        <v>13</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BD9" s="51"/>
      <c r="IE9" s="12"/>
      <c r="IF9" s="12"/>
      <c r="IG9" s="12"/>
      <c r="IH9" s="12"/>
      <c r="II9" s="12"/>
    </row>
    <row r="10" spans="1:243" s="14" customFormat="1" ht="18.75" customHeight="1">
      <c r="A10" s="13" t="s">
        <v>14</v>
      </c>
      <c r="B10" s="13" t="s">
        <v>15</v>
      </c>
      <c r="C10" s="42" t="s">
        <v>15</v>
      </c>
      <c r="D10" s="42" t="s">
        <v>14</v>
      </c>
      <c r="E10" s="42" t="s">
        <v>15</v>
      </c>
      <c r="F10" s="42" t="s">
        <v>16</v>
      </c>
      <c r="G10" s="13" t="s">
        <v>16</v>
      </c>
      <c r="H10" s="13" t="s">
        <v>17</v>
      </c>
      <c r="I10" s="13" t="s">
        <v>15</v>
      </c>
      <c r="J10" s="13" t="s">
        <v>14</v>
      </c>
      <c r="K10" s="13" t="s">
        <v>18</v>
      </c>
      <c r="L10" s="13" t="s">
        <v>15</v>
      </c>
      <c r="M10" s="42"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42" t="s">
        <v>14</v>
      </c>
      <c r="BB10" s="42" t="s">
        <v>14</v>
      </c>
      <c r="BC10" s="42" t="s">
        <v>15</v>
      </c>
      <c r="BD10" s="51"/>
      <c r="IE10" s="15"/>
      <c r="IF10" s="15"/>
      <c r="IG10" s="15"/>
      <c r="IH10" s="15"/>
      <c r="II10" s="15"/>
    </row>
    <row r="11" spans="1:243" s="14" customFormat="1" ht="74.25" customHeight="1">
      <c r="A11" s="13" t="s">
        <v>0</v>
      </c>
      <c r="B11" s="13" t="s">
        <v>20</v>
      </c>
      <c r="C11" s="42" t="s">
        <v>1</v>
      </c>
      <c r="D11" s="42" t="s">
        <v>21</v>
      </c>
      <c r="E11" s="42" t="s">
        <v>22</v>
      </c>
      <c r="F11" s="42" t="s">
        <v>2</v>
      </c>
      <c r="G11" s="13"/>
      <c r="H11" s="13"/>
      <c r="I11" s="13" t="s">
        <v>23</v>
      </c>
      <c r="J11" s="13" t="s">
        <v>24</v>
      </c>
      <c r="K11" s="13" t="s">
        <v>25</v>
      </c>
      <c r="L11" s="13" t="s">
        <v>26</v>
      </c>
      <c r="M11" s="53"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6" t="s">
        <v>77</v>
      </c>
      <c r="BB11" s="46" t="s">
        <v>35</v>
      </c>
      <c r="BC11" s="46" t="s">
        <v>36</v>
      </c>
      <c r="BD11" s="51"/>
      <c r="IE11" s="15"/>
      <c r="IF11" s="15"/>
      <c r="IG11" s="15"/>
      <c r="IH11" s="15"/>
      <c r="II11" s="15"/>
    </row>
    <row r="12" spans="1:243" s="14" customFormat="1" ht="15">
      <c r="A12" s="43">
        <v>1</v>
      </c>
      <c r="B12" s="16">
        <v>2</v>
      </c>
      <c r="C12" s="43">
        <v>3</v>
      </c>
      <c r="D12" s="43">
        <v>4</v>
      </c>
      <c r="E12" s="43">
        <v>5</v>
      </c>
      <c r="F12" s="43">
        <v>6</v>
      </c>
      <c r="G12" s="16">
        <v>7</v>
      </c>
      <c r="H12" s="16">
        <v>8</v>
      </c>
      <c r="I12" s="16">
        <v>9</v>
      </c>
      <c r="J12" s="16">
        <v>10</v>
      </c>
      <c r="K12" s="16">
        <v>11</v>
      </c>
      <c r="L12" s="16">
        <v>12</v>
      </c>
      <c r="M12" s="43">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43">
        <v>53</v>
      </c>
      <c r="BB12" s="43">
        <v>54</v>
      </c>
      <c r="BC12" s="43">
        <v>55</v>
      </c>
      <c r="BD12" s="51"/>
      <c r="IE12" s="15"/>
      <c r="IF12" s="15"/>
      <c r="IG12" s="15"/>
      <c r="IH12" s="15"/>
      <c r="II12" s="15"/>
    </row>
    <row r="13" spans="1:243" s="20" customFormat="1" ht="25.5" customHeight="1">
      <c r="A13" s="78">
        <v>1</v>
      </c>
      <c r="B13" s="79" t="s">
        <v>91</v>
      </c>
      <c r="C13" s="80" t="s">
        <v>38</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58"/>
      <c r="IE13" s="21">
        <v>1.01</v>
      </c>
      <c r="IF13" s="21" t="s">
        <v>41</v>
      </c>
      <c r="IG13" s="21" t="s">
        <v>37</v>
      </c>
      <c r="IH13" s="21">
        <v>123.223</v>
      </c>
      <c r="II13" s="21" t="s">
        <v>39</v>
      </c>
    </row>
    <row r="14" spans="1:243" s="20" customFormat="1" ht="88.5" customHeight="1">
      <c r="A14" s="63">
        <v>2</v>
      </c>
      <c r="B14" s="89" t="s">
        <v>81</v>
      </c>
      <c r="C14" s="61" t="s">
        <v>42</v>
      </c>
      <c r="D14" s="73">
        <v>1</v>
      </c>
      <c r="E14" s="70" t="s">
        <v>107</v>
      </c>
      <c r="F14" s="60">
        <v>0</v>
      </c>
      <c r="G14" s="22"/>
      <c r="H14" s="22"/>
      <c r="I14" s="17" t="s">
        <v>40</v>
      </c>
      <c r="J14" s="18">
        <f aca="true" t="shared" si="0" ref="J14:J41">IF(I14="Less(-)",-1,1)</f>
        <v>1</v>
      </c>
      <c r="K14" s="19" t="s">
        <v>61</v>
      </c>
      <c r="L14" s="19" t="s">
        <v>8</v>
      </c>
      <c r="M14" s="54"/>
      <c r="N14" s="23"/>
      <c r="O14" s="23"/>
      <c r="P14" s="76"/>
      <c r="Q14" s="23"/>
      <c r="R14" s="23"/>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77">
        <f>total_amount_ba($B$2,$D$2,D14,F14,J14,K14,M14)</f>
        <v>0</v>
      </c>
      <c r="BB14" s="77">
        <f>BA14+SUM(N14:AZ14)</f>
        <v>0</v>
      </c>
      <c r="BC14" s="47" t="str">
        <f>SpellNumber(L14,BB14)</f>
        <v>INR Zero Only</v>
      </c>
      <c r="BD14" s="58"/>
      <c r="IE14" s="21">
        <v>1.01</v>
      </c>
      <c r="IF14" s="21" t="s">
        <v>41</v>
      </c>
      <c r="IG14" s="21" t="s">
        <v>37</v>
      </c>
      <c r="IH14" s="21">
        <v>123.223</v>
      </c>
      <c r="II14" s="21" t="s">
        <v>39</v>
      </c>
    </row>
    <row r="15" spans="1:243" s="20" customFormat="1" ht="59.25" customHeight="1">
      <c r="A15" s="63">
        <v>3</v>
      </c>
      <c r="B15" s="89" t="s">
        <v>82</v>
      </c>
      <c r="C15" s="61" t="s">
        <v>44</v>
      </c>
      <c r="D15" s="73">
        <v>1</v>
      </c>
      <c r="E15" s="70" t="s">
        <v>107</v>
      </c>
      <c r="F15" s="60">
        <v>0</v>
      </c>
      <c r="G15" s="22"/>
      <c r="H15" s="22"/>
      <c r="I15" s="17" t="s">
        <v>40</v>
      </c>
      <c r="J15" s="18">
        <f t="shared" si="0"/>
        <v>1</v>
      </c>
      <c r="K15" s="19" t="s">
        <v>61</v>
      </c>
      <c r="L15" s="19" t="s">
        <v>8</v>
      </c>
      <c r="M15" s="54"/>
      <c r="N15" s="23"/>
      <c r="O15" s="23"/>
      <c r="P15" s="76"/>
      <c r="Q15" s="23"/>
      <c r="R15" s="23"/>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77">
        <f>total_amount_ba($B$2,$D$2,D15,F15,J15,K15,M15)</f>
        <v>0</v>
      </c>
      <c r="BB15" s="77">
        <f>BA15+SUM(N15:AZ15)</f>
        <v>0</v>
      </c>
      <c r="BC15" s="47" t="str">
        <f>SpellNumber(L15,BB15)</f>
        <v>INR Zero Only</v>
      </c>
      <c r="BD15" s="58"/>
      <c r="IE15" s="21">
        <v>1.01</v>
      </c>
      <c r="IF15" s="21" t="s">
        <v>41</v>
      </c>
      <c r="IG15" s="21" t="s">
        <v>37</v>
      </c>
      <c r="IH15" s="21">
        <v>123.223</v>
      </c>
      <c r="II15" s="21" t="s">
        <v>39</v>
      </c>
    </row>
    <row r="16" spans="1:243" s="20" customFormat="1" ht="54.75" customHeight="1">
      <c r="A16" s="63">
        <v>4</v>
      </c>
      <c r="B16" s="89" t="s">
        <v>83</v>
      </c>
      <c r="C16" s="61" t="s">
        <v>45</v>
      </c>
      <c r="D16" s="73">
        <v>1</v>
      </c>
      <c r="E16" s="70" t="s">
        <v>107</v>
      </c>
      <c r="F16" s="60">
        <v>0</v>
      </c>
      <c r="G16" s="22"/>
      <c r="H16" s="22"/>
      <c r="I16" s="17" t="s">
        <v>40</v>
      </c>
      <c r="J16" s="18">
        <f t="shared" si="0"/>
        <v>1</v>
      </c>
      <c r="K16" s="19" t="s">
        <v>61</v>
      </c>
      <c r="L16" s="19" t="s">
        <v>8</v>
      </c>
      <c r="M16" s="54"/>
      <c r="N16" s="23"/>
      <c r="O16" s="23"/>
      <c r="P16" s="76"/>
      <c r="Q16" s="23"/>
      <c r="R16" s="23"/>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77">
        <f>total_amount_ba($B$2,$D$2,D16,F16,J16,K16,M16)</f>
        <v>0</v>
      </c>
      <c r="BB16" s="77">
        <f>BA16+SUM(N16:AZ16)</f>
        <v>0</v>
      </c>
      <c r="BC16" s="47" t="str">
        <f>SpellNumber(L16,BB16)</f>
        <v>INR Zero Only</v>
      </c>
      <c r="BD16" s="58"/>
      <c r="IE16" s="21">
        <v>1.01</v>
      </c>
      <c r="IF16" s="21" t="s">
        <v>41</v>
      </c>
      <c r="IG16" s="21" t="s">
        <v>37</v>
      </c>
      <c r="IH16" s="21">
        <v>123.223</v>
      </c>
      <c r="II16" s="21" t="s">
        <v>39</v>
      </c>
    </row>
    <row r="17" spans="1:243" s="20" customFormat="1" ht="33.75" customHeight="1">
      <c r="A17" s="63">
        <v>5</v>
      </c>
      <c r="B17" s="89" t="s">
        <v>84</v>
      </c>
      <c r="C17" s="61" t="s">
        <v>46</v>
      </c>
      <c r="D17" s="73">
        <v>1</v>
      </c>
      <c r="E17" s="70" t="s">
        <v>107</v>
      </c>
      <c r="F17" s="60">
        <v>0</v>
      </c>
      <c r="G17" s="22"/>
      <c r="H17" s="22"/>
      <c r="I17" s="17" t="s">
        <v>40</v>
      </c>
      <c r="J17" s="18">
        <f t="shared" si="0"/>
        <v>1</v>
      </c>
      <c r="K17" s="19" t="s">
        <v>61</v>
      </c>
      <c r="L17" s="19" t="s">
        <v>8</v>
      </c>
      <c r="M17" s="54"/>
      <c r="N17" s="23"/>
      <c r="O17" s="23"/>
      <c r="P17" s="76"/>
      <c r="Q17" s="23"/>
      <c r="R17" s="23"/>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77">
        <f>total_amount_ba($B$2,$D$2,D17,F17,J17,K17,M17)</f>
        <v>0</v>
      </c>
      <c r="BB17" s="77">
        <f>BA17+SUM(N17:AZ17)</f>
        <v>0</v>
      </c>
      <c r="BC17" s="47" t="str">
        <f>SpellNumber(L17,BB17)</f>
        <v>INR Zero Only</v>
      </c>
      <c r="BD17" s="58"/>
      <c r="IE17" s="21">
        <v>1.01</v>
      </c>
      <c r="IF17" s="21" t="s">
        <v>41</v>
      </c>
      <c r="IG17" s="21" t="s">
        <v>37</v>
      </c>
      <c r="IH17" s="21">
        <v>123.223</v>
      </c>
      <c r="II17" s="21" t="s">
        <v>39</v>
      </c>
    </row>
    <row r="18" spans="1:243" s="20" customFormat="1" ht="64.5" customHeight="1">
      <c r="A18" s="63">
        <v>6</v>
      </c>
      <c r="B18" s="89" t="s">
        <v>85</v>
      </c>
      <c r="C18" s="61" t="s">
        <v>47</v>
      </c>
      <c r="D18" s="73">
        <v>1</v>
      </c>
      <c r="E18" s="70" t="s">
        <v>107</v>
      </c>
      <c r="F18" s="60">
        <v>0</v>
      </c>
      <c r="G18" s="22"/>
      <c r="H18" s="22"/>
      <c r="I18" s="17" t="s">
        <v>40</v>
      </c>
      <c r="J18" s="18">
        <f t="shared" si="0"/>
        <v>1</v>
      </c>
      <c r="K18" s="19" t="s">
        <v>61</v>
      </c>
      <c r="L18" s="19" t="s">
        <v>8</v>
      </c>
      <c r="M18" s="54"/>
      <c r="N18" s="23"/>
      <c r="O18" s="23"/>
      <c r="P18" s="76"/>
      <c r="Q18" s="23"/>
      <c r="R18" s="23"/>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77">
        <f>total_amount_ba($B$2,$D$2,D18,F18,J18,K18,M18)</f>
        <v>0</v>
      </c>
      <c r="BB18" s="77">
        <f>BA18+SUM(N18:AZ18)</f>
        <v>0</v>
      </c>
      <c r="BC18" s="47" t="str">
        <f aca="true" t="shared" si="1" ref="BC18:BC39">SpellNumber(L18,BB18)</f>
        <v>INR Zero Only</v>
      </c>
      <c r="BD18" s="58"/>
      <c r="IE18" s="21"/>
      <c r="IF18" s="21"/>
      <c r="IG18" s="21"/>
      <c r="IH18" s="21"/>
      <c r="II18" s="21"/>
    </row>
    <row r="19" spans="1:243" s="20" customFormat="1" ht="52.5" customHeight="1">
      <c r="A19" s="63">
        <v>7</v>
      </c>
      <c r="B19" s="89" t="s">
        <v>86</v>
      </c>
      <c r="C19" s="61" t="s">
        <v>48</v>
      </c>
      <c r="D19" s="73">
        <v>1</v>
      </c>
      <c r="E19" s="70" t="s">
        <v>107</v>
      </c>
      <c r="F19" s="60">
        <v>0</v>
      </c>
      <c r="G19" s="22"/>
      <c r="H19" s="22"/>
      <c r="I19" s="17" t="s">
        <v>40</v>
      </c>
      <c r="J19" s="18">
        <f t="shared" si="0"/>
        <v>1</v>
      </c>
      <c r="K19" s="19" t="s">
        <v>61</v>
      </c>
      <c r="L19" s="19" t="s">
        <v>8</v>
      </c>
      <c r="M19" s="54"/>
      <c r="N19" s="23"/>
      <c r="O19" s="23"/>
      <c r="P19" s="76"/>
      <c r="Q19" s="23"/>
      <c r="R19" s="23"/>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77">
        <f aca="true" t="shared" si="2" ref="BA19:BA39">total_amount_ba($B$2,$D$2,D19,F19,J19,K19,M19)</f>
        <v>0</v>
      </c>
      <c r="BB19" s="77">
        <f aca="true" t="shared" si="3" ref="BB19:BB39">BA19+SUM(N19:AZ19)</f>
        <v>0</v>
      </c>
      <c r="BC19" s="47" t="str">
        <f t="shared" si="1"/>
        <v>INR Zero Only</v>
      </c>
      <c r="BD19" s="58"/>
      <c r="IE19" s="21"/>
      <c r="IF19" s="21"/>
      <c r="IG19" s="21"/>
      <c r="IH19" s="21"/>
      <c r="II19" s="21"/>
    </row>
    <row r="20" spans="1:243" s="20" customFormat="1" ht="39" customHeight="1">
      <c r="A20" s="63">
        <v>8</v>
      </c>
      <c r="B20" s="89" t="s">
        <v>87</v>
      </c>
      <c r="C20" s="61" t="s">
        <v>49</v>
      </c>
      <c r="D20" s="64">
        <v>1</v>
      </c>
      <c r="E20" s="71" t="s">
        <v>107</v>
      </c>
      <c r="F20" s="71"/>
      <c r="G20" s="71"/>
      <c r="H20" s="71"/>
      <c r="I20" s="17" t="s">
        <v>40</v>
      </c>
      <c r="J20" s="18">
        <f t="shared" si="0"/>
        <v>1</v>
      </c>
      <c r="K20" s="19" t="s">
        <v>61</v>
      </c>
      <c r="L20" s="19" t="s">
        <v>8</v>
      </c>
      <c r="M20" s="54"/>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7">
        <f>total_amount_ba($B$2,$D$2,D20,F20,J20,K20,M20)</f>
        <v>0</v>
      </c>
      <c r="BB20" s="77">
        <f>BA20+SUM(N20:AZ20)</f>
        <v>0</v>
      </c>
      <c r="BC20" s="47" t="str">
        <f>SpellNumber(L20,BB20)</f>
        <v>INR Zero Only</v>
      </c>
      <c r="BD20" s="58"/>
      <c r="IE20" s="21"/>
      <c r="IF20" s="21"/>
      <c r="IG20" s="21"/>
      <c r="IH20" s="21"/>
      <c r="II20" s="21"/>
    </row>
    <row r="21" spans="1:243" s="20" customFormat="1" ht="51.75" customHeight="1">
      <c r="A21" s="63">
        <v>9</v>
      </c>
      <c r="B21" s="89" t="s">
        <v>88</v>
      </c>
      <c r="C21" s="61" t="s">
        <v>50</v>
      </c>
      <c r="D21" s="73">
        <v>1</v>
      </c>
      <c r="E21" s="70" t="s">
        <v>107</v>
      </c>
      <c r="F21" s="60">
        <v>0</v>
      </c>
      <c r="G21" s="22"/>
      <c r="H21" s="22"/>
      <c r="I21" s="17" t="s">
        <v>40</v>
      </c>
      <c r="J21" s="18">
        <f t="shared" si="0"/>
        <v>1</v>
      </c>
      <c r="K21" s="19" t="s">
        <v>61</v>
      </c>
      <c r="L21" s="19" t="s">
        <v>8</v>
      </c>
      <c r="M21" s="54"/>
      <c r="N21" s="23"/>
      <c r="O21" s="23"/>
      <c r="P21" s="76"/>
      <c r="Q21" s="23"/>
      <c r="R21" s="23"/>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77">
        <f t="shared" si="2"/>
        <v>0</v>
      </c>
      <c r="BB21" s="77">
        <f t="shared" si="3"/>
        <v>0</v>
      </c>
      <c r="BC21" s="47" t="str">
        <f t="shared" si="1"/>
        <v>INR Zero Only</v>
      </c>
      <c r="BD21" s="58"/>
      <c r="IE21" s="21"/>
      <c r="IF21" s="21"/>
      <c r="IG21" s="21"/>
      <c r="IH21" s="21"/>
      <c r="II21" s="21"/>
    </row>
    <row r="22" spans="1:243" s="20" customFormat="1" ht="48" customHeight="1">
      <c r="A22" s="63">
        <v>10</v>
      </c>
      <c r="B22" s="89" t="s">
        <v>89</v>
      </c>
      <c r="C22" s="61" t="s">
        <v>51</v>
      </c>
      <c r="D22" s="73">
        <v>1</v>
      </c>
      <c r="E22" s="70" t="s">
        <v>107</v>
      </c>
      <c r="F22" s="60">
        <v>0</v>
      </c>
      <c r="G22" s="22"/>
      <c r="H22" s="22"/>
      <c r="I22" s="17" t="s">
        <v>40</v>
      </c>
      <c r="J22" s="18">
        <f t="shared" si="0"/>
        <v>1</v>
      </c>
      <c r="K22" s="19" t="s">
        <v>61</v>
      </c>
      <c r="L22" s="19" t="s">
        <v>8</v>
      </c>
      <c r="M22" s="54"/>
      <c r="N22" s="23"/>
      <c r="O22" s="23"/>
      <c r="P22" s="76"/>
      <c r="Q22" s="23"/>
      <c r="R22" s="23"/>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77">
        <f t="shared" si="2"/>
        <v>0</v>
      </c>
      <c r="BB22" s="77">
        <f t="shared" si="3"/>
        <v>0</v>
      </c>
      <c r="BC22" s="47" t="str">
        <f t="shared" si="1"/>
        <v>INR Zero Only</v>
      </c>
      <c r="BD22" s="58"/>
      <c r="IE22" s="21"/>
      <c r="IF22" s="21"/>
      <c r="IG22" s="21"/>
      <c r="IH22" s="21"/>
      <c r="II22" s="21"/>
    </row>
    <row r="23" spans="1:243" s="20" customFormat="1" ht="71.25" customHeight="1">
      <c r="A23" s="63">
        <v>11</v>
      </c>
      <c r="B23" s="69" t="s">
        <v>90</v>
      </c>
      <c r="C23" s="61" t="s">
        <v>52</v>
      </c>
      <c r="D23" s="73">
        <v>1</v>
      </c>
      <c r="E23" s="70" t="s">
        <v>107</v>
      </c>
      <c r="F23" s="60">
        <v>0</v>
      </c>
      <c r="G23" s="22"/>
      <c r="H23" s="22"/>
      <c r="I23" s="17" t="s">
        <v>40</v>
      </c>
      <c r="J23" s="18">
        <f t="shared" si="0"/>
        <v>1</v>
      </c>
      <c r="K23" s="19" t="s">
        <v>61</v>
      </c>
      <c r="L23" s="19" t="s">
        <v>8</v>
      </c>
      <c r="M23" s="54"/>
      <c r="N23" s="23"/>
      <c r="O23" s="23"/>
      <c r="P23" s="76"/>
      <c r="Q23" s="23"/>
      <c r="R23" s="23"/>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77">
        <f t="shared" si="2"/>
        <v>0</v>
      </c>
      <c r="BB23" s="77">
        <f t="shared" si="3"/>
        <v>0</v>
      </c>
      <c r="BC23" s="47" t="str">
        <f t="shared" si="1"/>
        <v>INR Zero Only</v>
      </c>
      <c r="BD23" s="58"/>
      <c r="IE23" s="21"/>
      <c r="IF23" s="21"/>
      <c r="IG23" s="21"/>
      <c r="IH23" s="21"/>
      <c r="II23" s="21"/>
    </row>
    <row r="24" spans="1:243" s="20" customFormat="1" ht="22.5" customHeight="1">
      <c r="A24" s="63">
        <v>12</v>
      </c>
      <c r="B24" s="68" t="s">
        <v>98</v>
      </c>
      <c r="C24" s="61" t="s">
        <v>53</v>
      </c>
      <c r="D24" s="60"/>
      <c r="E24" s="72"/>
      <c r="F24" s="72"/>
      <c r="G24" s="72"/>
      <c r="H24" s="72"/>
      <c r="I24" s="17" t="s">
        <v>40</v>
      </c>
      <c r="J24" s="18">
        <f t="shared" si="0"/>
        <v>1</v>
      </c>
      <c r="K24" s="19" t="s">
        <v>61</v>
      </c>
      <c r="L24" s="19" t="s">
        <v>8</v>
      </c>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47"/>
      <c r="BD24" s="58"/>
      <c r="IE24" s="21"/>
      <c r="IF24" s="21"/>
      <c r="IG24" s="21"/>
      <c r="IH24" s="21"/>
      <c r="II24" s="21"/>
    </row>
    <row r="25" spans="1:243" s="20" customFormat="1" ht="45" customHeight="1">
      <c r="A25" s="63">
        <v>13</v>
      </c>
      <c r="B25" s="89" t="s">
        <v>92</v>
      </c>
      <c r="C25" s="61" t="s">
        <v>54</v>
      </c>
      <c r="D25" s="60">
        <v>1</v>
      </c>
      <c r="E25" s="70" t="s">
        <v>107</v>
      </c>
      <c r="F25" s="60">
        <v>0</v>
      </c>
      <c r="G25" s="22"/>
      <c r="H25" s="22"/>
      <c r="I25" s="17" t="s">
        <v>40</v>
      </c>
      <c r="J25" s="18">
        <f t="shared" si="0"/>
        <v>1</v>
      </c>
      <c r="K25" s="19" t="s">
        <v>61</v>
      </c>
      <c r="L25" s="19" t="s">
        <v>8</v>
      </c>
      <c r="M25" s="54"/>
      <c r="N25" s="23"/>
      <c r="O25" s="23"/>
      <c r="P25" s="76"/>
      <c r="Q25" s="23"/>
      <c r="R25" s="23"/>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77">
        <f t="shared" si="2"/>
        <v>0</v>
      </c>
      <c r="BB25" s="77">
        <f t="shared" si="3"/>
        <v>0</v>
      </c>
      <c r="BC25" s="47" t="str">
        <f t="shared" si="1"/>
        <v>INR Zero Only</v>
      </c>
      <c r="BD25" s="58"/>
      <c r="IE25" s="21"/>
      <c r="IF25" s="21"/>
      <c r="IG25" s="21"/>
      <c r="IH25" s="21"/>
      <c r="II25" s="21"/>
    </row>
    <row r="26" spans="1:243" s="20" customFormat="1" ht="49.5" customHeight="1">
      <c r="A26" s="63">
        <v>14</v>
      </c>
      <c r="B26" s="89" t="s">
        <v>93</v>
      </c>
      <c r="C26" s="61" t="s">
        <v>55</v>
      </c>
      <c r="D26" s="60">
        <v>1</v>
      </c>
      <c r="E26" s="70" t="s">
        <v>107</v>
      </c>
      <c r="F26" s="60">
        <v>0</v>
      </c>
      <c r="G26" s="22"/>
      <c r="H26" s="22"/>
      <c r="I26" s="17" t="s">
        <v>40</v>
      </c>
      <c r="J26" s="18">
        <f t="shared" si="0"/>
        <v>1</v>
      </c>
      <c r="K26" s="19" t="s">
        <v>61</v>
      </c>
      <c r="L26" s="19" t="s">
        <v>8</v>
      </c>
      <c r="M26" s="54"/>
      <c r="N26" s="23"/>
      <c r="O26" s="23"/>
      <c r="P26" s="76"/>
      <c r="Q26" s="23"/>
      <c r="R26" s="23"/>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77">
        <f t="shared" si="2"/>
        <v>0</v>
      </c>
      <c r="BB26" s="77">
        <f t="shared" si="3"/>
        <v>0</v>
      </c>
      <c r="BC26" s="47" t="str">
        <f t="shared" si="1"/>
        <v>INR Zero Only</v>
      </c>
      <c r="BD26" s="58"/>
      <c r="IE26" s="21">
        <v>1.01</v>
      </c>
      <c r="IF26" s="21" t="s">
        <v>41</v>
      </c>
      <c r="IG26" s="21" t="s">
        <v>37</v>
      </c>
      <c r="IH26" s="21">
        <v>123.223</v>
      </c>
      <c r="II26" s="21" t="s">
        <v>39</v>
      </c>
    </row>
    <row r="27" spans="1:243" s="20" customFormat="1" ht="45.75" customHeight="1">
      <c r="A27" s="63">
        <v>15</v>
      </c>
      <c r="B27" s="89" t="s">
        <v>94</v>
      </c>
      <c r="C27" s="61" t="s">
        <v>56</v>
      </c>
      <c r="D27" s="60">
        <v>20</v>
      </c>
      <c r="E27" s="70" t="s">
        <v>107</v>
      </c>
      <c r="F27" s="60">
        <v>0</v>
      </c>
      <c r="G27" s="22"/>
      <c r="H27" s="22"/>
      <c r="I27" s="17" t="s">
        <v>40</v>
      </c>
      <c r="J27" s="18">
        <f t="shared" si="0"/>
        <v>1</v>
      </c>
      <c r="K27" s="19" t="s">
        <v>61</v>
      </c>
      <c r="L27" s="19" t="s">
        <v>8</v>
      </c>
      <c r="M27" s="54"/>
      <c r="N27" s="23"/>
      <c r="O27" s="23"/>
      <c r="P27" s="76"/>
      <c r="Q27" s="23"/>
      <c r="R27" s="23"/>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77">
        <f t="shared" si="2"/>
        <v>0</v>
      </c>
      <c r="BB27" s="77">
        <f t="shared" si="3"/>
        <v>0</v>
      </c>
      <c r="BC27" s="47" t="str">
        <f t="shared" si="1"/>
        <v>INR Zero Only</v>
      </c>
      <c r="BD27" s="58"/>
      <c r="IE27" s="21">
        <v>1.01</v>
      </c>
      <c r="IF27" s="21" t="s">
        <v>41</v>
      </c>
      <c r="IG27" s="21" t="s">
        <v>37</v>
      </c>
      <c r="IH27" s="21">
        <v>123.223</v>
      </c>
      <c r="II27" s="21" t="s">
        <v>39</v>
      </c>
    </row>
    <row r="28" spans="1:243" s="20" customFormat="1" ht="46.5" customHeight="1">
      <c r="A28" s="63">
        <v>16</v>
      </c>
      <c r="B28" s="89" t="s">
        <v>95</v>
      </c>
      <c r="C28" s="61" t="s">
        <v>57</v>
      </c>
      <c r="D28" s="60">
        <v>20</v>
      </c>
      <c r="E28" s="70" t="s">
        <v>107</v>
      </c>
      <c r="F28" s="60">
        <v>0</v>
      </c>
      <c r="G28" s="22"/>
      <c r="H28" s="22"/>
      <c r="I28" s="17" t="s">
        <v>40</v>
      </c>
      <c r="J28" s="18">
        <f t="shared" si="0"/>
        <v>1</v>
      </c>
      <c r="K28" s="19" t="s">
        <v>61</v>
      </c>
      <c r="L28" s="19" t="s">
        <v>8</v>
      </c>
      <c r="M28" s="54"/>
      <c r="N28" s="23"/>
      <c r="O28" s="23"/>
      <c r="P28" s="76"/>
      <c r="Q28" s="23"/>
      <c r="R28" s="23"/>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77">
        <f t="shared" si="2"/>
        <v>0</v>
      </c>
      <c r="BB28" s="77">
        <f t="shared" si="3"/>
        <v>0</v>
      </c>
      <c r="BC28" s="47" t="str">
        <f t="shared" si="1"/>
        <v>INR Zero Only</v>
      </c>
      <c r="BD28" s="58"/>
      <c r="IE28" s="21">
        <v>1.01</v>
      </c>
      <c r="IF28" s="21" t="s">
        <v>41</v>
      </c>
      <c r="IG28" s="21" t="s">
        <v>37</v>
      </c>
      <c r="IH28" s="21">
        <v>123.223</v>
      </c>
      <c r="II28" s="21" t="s">
        <v>39</v>
      </c>
    </row>
    <row r="29" spans="1:243" s="20" customFormat="1" ht="70.5" customHeight="1">
      <c r="A29" s="63">
        <v>17</v>
      </c>
      <c r="B29" s="89" t="s">
        <v>109</v>
      </c>
      <c r="C29" s="61" t="s">
        <v>64</v>
      </c>
      <c r="D29" s="60">
        <v>1</v>
      </c>
      <c r="E29" s="70" t="s">
        <v>107</v>
      </c>
      <c r="F29" s="60">
        <v>0</v>
      </c>
      <c r="G29" s="22"/>
      <c r="H29" s="22"/>
      <c r="I29" s="17" t="s">
        <v>40</v>
      </c>
      <c r="J29" s="18">
        <f t="shared" si="0"/>
        <v>1</v>
      </c>
      <c r="K29" s="19" t="s">
        <v>61</v>
      </c>
      <c r="L29" s="19" t="s">
        <v>8</v>
      </c>
      <c r="M29" s="54"/>
      <c r="N29" s="23"/>
      <c r="O29" s="23"/>
      <c r="P29" s="76"/>
      <c r="Q29" s="23"/>
      <c r="R29" s="23"/>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77">
        <f t="shared" si="2"/>
        <v>0</v>
      </c>
      <c r="BB29" s="77">
        <f t="shared" si="3"/>
        <v>0</v>
      </c>
      <c r="BC29" s="47" t="str">
        <f t="shared" si="1"/>
        <v>INR Zero Only</v>
      </c>
      <c r="BD29" s="58"/>
      <c r="IE29" s="21"/>
      <c r="IF29" s="21"/>
      <c r="IG29" s="21"/>
      <c r="IH29" s="21"/>
      <c r="II29" s="21"/>
    </row>
    <row r="30" spans="1:243" s="20" customFormat="1" ht="108.75" customHeight="1">
      <c r="A30" s="63">
        <v>18</v>
      </c>
      <c r="B30" s="89" t="s">
        <v>99</v>
      </c>
      <c r="C30" s="61" t="s">
        <v>65</v>
      </c>
      <c r="D30" s="60">
        <v>1</v>
      </c>
      <c r="E30" s="70" t="s">
        <v>107</v>
      </c>
      <c r="F30" s="60">
        <v>0</v>
      </c>
      <c r="G30" s="22"/>
      <c r="H30" s="22"/>
      <c r="I30" s="17" t="s">
        <v>40</v>
      </c>
      <c r="J30" s="18">
        <f t="shared" si="0"/>
        <v>1</v>
      </c>
      <c r="K30" s="19" t="s">
        <v>61</v>
      </c>
      <c r="L30" s="19" t="s">
        <v>8</v>
      </c>
      <c r="M30" s="54"/>
      <c r="N30" s="23"/>
      <c r="O30" s="23"/>
      <c r="P30" s="76"/>
      <c r="Q30" s="23"/>
      <c r="R30" s="23"/>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77">
        <f t="shared" si="2"/>
        <v>0</v>
      </c>
      <c r="BB30" s="77">
        <f t="shared" si="3"/>
        <v>0</v>
      </c>
      <c r="BC30" s="47" t="str">
        <f t="shared" si="1"/>
        <v>INR Zero Only</v>
      </c>
      <c r="BD30" s="58"/>
      <c r="IE30" s="21"/>
      <c r="IF30" s="21"/>
      <c r="IG30" s="21"/>
      <c r="IH30" s="21"/>
      <c r="II30" s="21"/>
    </row>
    <row r="31" spans="1:243" s="20" customFormat="1" ht="58.5" customHeight="1">
      <c r="A31" s="63">
        <v>19</v>
      </c>
      <c r="B31" s="89" t="s">
        <v>96</v>
      </c>
      <c r="C31" s="61" t="s">
        <v>66</v>
      </c>
      <c r="D31" s="60">
        <v>1</v>
      </c>
      <c r="E31" s="70" t="s">
        <v>107</v>
      </c>
      <c r="F31" s="60">
        <v>0</v>
      </c>
      <c r="G31" s="22"/>
      <c r="H31" s="22"/>
      <c r="I31" s="17" t="s">
        <v>40</v>
      </c>
      <c r="J31" s="18">
        <f t="shared" si="0"/>
        <v>1</v>
      </c>
      <c r="K31" s="19" t="s">
        <v>61</v>
      </c>
      <c r="L31" s="19" t="s">
        <v>8</v>
      </c>
      <c r="M31" s="54"/>
      <c r="N31" s="23"/>
      <c r="O31" s="23"/>
      <c r="P31" s="76"/>
      <c r="Q31" s="23"/>
      <c r="R31" s="23"/>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77">
        <f t="shared" si="2"/>
        <v>0</v>
      </c>
      <c r="BB31" s="77">
        <f t="shared" si="3"/>
        <v>0</v>
      </c>
      <c r="BC31" s="47" t="str">
        <f t="shared" si="1"/>
        <v>INR Zero Only</v>
      </c>
      <c r="BD31" s="58"/>
      <c r="IE31" s="21"/>
      <c r="IF31" s="21"/>
      <c r="IG31" s="21"/>
      <c r="IH31" s="21"/>
      <c r="II31" s="21"/>
    </row>
    <row r="32" spans="1:243" s="20" customFormat="1" ht="63.75" customHeight="1">
      <c r="A32" s="63">
        <v>20</v>
      </c>
      <c r="B32" s="89" t="s">
        <v>97</v>
      </c>
      <c r="C32" s="61" t="s">
        <v>67</v>
      </c>
      <c r="D32" s="60">
        <v>1</v>
      </c>
      <c r="E32" s="70" t="s">
        <v>107</v>
      </c>
      <c r="F32" s="60">
        <v>0</v>
      </c>
      <c r="G32" s="22"/>
      <c r="H32" s="22"/>
      <c r="I32" s="17" t="s">
        <v>40</v>
      </c>
      <c r="J32" s="18">
        <f t="shared" si="0"/>
        <v>1</v>
      </c>
      <c r="K32" s="19" t="s">
        <v>61</v>
      </c>
      <c r="L32" s="19" t="s">
        <v>8</v>
      </c>
      <c r="M32" s="54"/>
      <c r="N32" s="23"/>
      <c r="O32" s="23"/>
      <c r="P32" s="76"/>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77">
        <f t="shared" si="2"/>
        <v>0</v>
      </c>
      <c r="BB32" s="77">
        <f t="shared" si="3"/>
        <v>0</v>
      </c>
      <c r="BC32" s="47" t="str">
        <f t="shared" si="1"/>
        <v>INR Zero Only</v>
      </c>
      <c r="BD32" s="58"/>
      <c r="IE32" s="21"/>
      <c r="IF32" s="21"/>
      <c r="IG32" s="21"/>
      <c r="IH32" s="21"/>
      <c r="II32" s="21"/>
    </row>
    <row r="33" spans="1:243" s="20" customFormat="1" ht="29.25" customHeight="1">
      <c r="A33" s="63">
        <v>21</v>
      </c>
      <c r="B33" s="90" t="s">
        <v>100</v>
      </c>
      <c r="C33" s="61" t="s">
        <v>68</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58"/>
      <c r="IE33" s="21"/>
      <c r="IF33" s="21"/>
      <c r="IG33" s="21"/>
      <c r="IH33" s="21"/>
      <c r="II33" s="21"/>
    </row>
    <row r="34" spans="1:243" s="20" customFormat="1" ht="28.5" customHeight="1">
      <c r="A34" s="63">
        <v>22</v>
      </c>
      <c r="B34" s="89" t="s">
        <v>101</v>
      </c>
      <c r="C34" s="61" t="s">
        <v>69</v>
      </c>
      <c r="D34" s="60">
        <v>1</v>
      </c>
      <c r="E34" s="60" t="s">
        <v>108</v>
      </c>
      <c r="F34" s="60"/>
      <c r="G34" s="60"/>
      <c r="H34" s="60"/>
      <c r="I34" s="17" t="s">
        <v>40</v>
      </c>
      <c r="J34" s="18">
        <v>1</v>
      </c>
      <c r="K34" s="19" t="s">
        <v>61</v>
      </c>
      <c r="L34" s="19" t="s">
        <v>8</v>
      </c>
      <c r="M34" s="54"/>
      <c r="N34" s="23"/>
      <c r="O34" s="23"/>
      <c r="P34" s="76"/>
      <c r="Q34" s="23"/>
      <c r="R34" s="23"/>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77">
        <f>total_amount_ba($B$2,$D$2,D34,F34,J34,K34,M34)</f>
        <v>0</v>
      </c>
      <c r="BB34" s="77">
        <f>BA34+SUM(N34:AZ34)</f>
        <v>0</v>
      </c>
      <c r="BC34" s="47" t="str">
        <f>SpellNumber(L34,BB34)</f>
        <v>INR Zero Only</v>
      </c>
      <c r="BD34" s="58"/>
      <c r="IE34" s="21"/>
      <c r="IF34" s="21"/>
      <c r="IG34" s="21"/>
      <c r="IH34" s="21"/>
      <c r="II34" s="21"/>
    </row>
    <row r="35" spans="1:243" s="20" customFormat="1" ht="41.25" customHeight="1">
      <c r="A35" s="63">
        <v>23</v>
      </c>
      <c r="B35" s="89" t="s">
        <v>102</v>
      </c>
      <c r="C35" s="61" t="s">
        <v>70</v>
      </c>
      <c r="D35" s="60">
        <v>1</v>
      </c>
      <c r="E35" s="70" t="s">
        <v>107</v>
      </c>
      <c r="F35" s="60">
        <v>0</v>
      </c>
      <c r="G35" s="22"/>
      <c r="H35" s="22"/>
      <c r="I35" s="17" t="s">
        <v>40</v>
      </c>
      <c r="J35" s="18">
        <f t="shared" si="0"/>
        <v>1</v>
      </c>
      <c r="K35" s="19" t="s">
        <v>61</v>
      </c>
      <c r="L35" s="19" t="s">
        <v>8</v>
      </c>
      <c r="M35" s="54"/>
      <c r="N35" s="23"/>
      <c r="O35" s="23"/>
      <c r="P35" s="76"/>
      <c r="Q35" s="23"/>
      <c r="R35" s="23"/>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77">
        <f t="shared" si="2"/>
        <v>0</v>
      </c>
      <c r="BB35" s="77">
        <f t="shared" si="3"/>
        <v>0</v>
      </c>
      <c r="BC35" s="47" t="str">
        <f t="shared" si="1"/>
        <v>INR Zero Only</v>
      </c>
      <c r="BD35" s="58"/>
      <c r="IE35" s="21"/>
      <c r="IF35" s="21"/>
      <c r="IG35" s="21"/>
      <c r="IH35" s="21"/>
      <c r="II35" s="21"/>
    </row>
    <row r="36" spans="1:243" s="20" customFormat="1" ht="36" customHeight="1">
      <c r="A36" s="63">
        <v>24</v>
      </c>
      <c r="B36" s="91" t="s">
        <v>103</v>
      </c>
      <c r="C36" s="61" t="s">
        <v>71</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58"/>
      <c r="IE36" s="21"/>
      <c r="IF36" s="21"/>
      <c r="IG36" s="21"/>
      <c r="IH36" s="21"/>
      <c r="II36" s="21"/>
    </row>
    <row r="37" spans="1:243" s="20" customFormat="1" ht="40.5" customHeight="1">
      <c r="A37" s="63">
        <v>25</v>
      </c>
      <c r="B37" s="89" t="s">
        <v>104</v>
      </c>
      <c r="C37" s="61" t="s">
        <v>72</v>
      </c>
      <c r="D37" s="60">
        <v>1</v>
      </c>
      <c r="E37" s="60" t="s">
        <v>107</v>
      </c>
      <c r="F37" s="60"/>
      <c r="G37" s="60"/>
      <c r="H37" s="60"/>
      <c r="I37" s="17" t="s">
        <v>40</v>
      </c>
      <c r="J37" s="18">
        <f>IF(I37="Less(-)",-1,1)</f>
        <v>1</v>
      </c>
      <c r="K37" s="19" t="s">
        <v>61</v>
      </c>
      <c r="L37" s="19" t="s">
        <v>8</v>
      </c>
      <c r="M37" s="54"/>
      <c r="N37" s="23"/>
      <c r="O37" s="23"/>
      <c r="P37" s="76"/>
      <c r="Q37" s="23"/>
      <c r="R37" s="23"/>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77">
        <f>total_amount_ba($B$2,$D$2,D37,F37,J37,K37,M37)</f>
        <v>0</v>
      </c>
      <c r="BB37" s="77">
        <f>BA37+SUM(N37:AZ37)</f>
        <v>0</v>
      </c>
      <c r="BC37" s="47" t="str">
        <f>SpellNumber(L37,BB37)</f>
        <v>INR Zero Only</v>
      </c>
      <c r="BD37" s="58"/>
      <c r="IE37" s="21"/>
      <c r="IF37" s="21"/>
      <c r="IG37" s="21"/>
      <c r="IH37" s="21"/>
      <c r="II37" s="21"/>
    </row>
    <row r="38" spans="1:243" s="20" customFormat="1" ht="33.75" customHeight="1">
      <c r="A38" s="63">
        <v>26</v>
      </c>
      <c r="B38" s="89" t="s">
        <v>110</v>
      </c>
      <c r="C38" s="61" t="s">
        <v>73</v>
      </c>
      <c r="D38" s="60">
        <v>2000000</v>
      </c>
      <c r="E38" s="70" t="s">
        <v>112</v>
      </c>
      <c r="F38" s="60">
        <v>0</v>
      </c>
      <c r="G38" s="22"/>
      <c r="H38" s="22"/>
      <c r="I38" s="17" t="s">
        <v>40</v>
      </c>
      <c r="J38" s="18">
        <f t="shared" si="0"/>
        <v>1</v>
      </c>
      <c r="K38" s="19" t="s">
        <v>61</v>
      </c>
      <c r="L38" s="19" t="s">
        <v>8</v>
      </c>
      <c r="M38" s="54"/>
      <c r="N38" s="23"/>
      <c r="O38" s="23"/>
      <c r="P38" s="76"/>
      <c r="Q38" s="23"/>
      <c r="R38" s="23"/>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77">
        <f t="shared" si="2"/>
        <v>0</v>
      </c>
      <c r="BB38" s="77">
        <f t="shared" si="3"/>
        <v>0</v>
      </c>
      <c r="BC38" s="47" t="str">
        <f t="shared" si="1"/>
        <v>INR Zero Only</v>
      </c>
      <c r="BD38" s="58"/>
      <c r="IE38" s="21"/>
      <c r="IF38" s="21"/>
      <c r="IG38" s="21"/>
      <c r="IH38" s="21"/>
      <c r="II38" s="21"/>
    </row>
    <row r="39" spans="1:243" s="20" customFormat="1" ht="30" customHeight="1">
      <c r="A39" s="63">
        <v>27</v>
      </c>
      <c r="B39" s="89" t="s">
        <v>111</v>
      </c>
      <c r="C39" s="61" t="s">
        <v>74</v>
      </c>
      <c r="D39" s="60">
        <v>5000</v>
      </c>
      <c r="E39" s="70" t="s">
        <v>112</v>
      </c>
      <c r="F39" s="60">
        <v>0</v>
      </c>
      <c r="G39" s="22"/>
      <c r="H39" s="22"/>
      <c r="I39" s="17" t="s">
        <v>40</v>
      </c>
      <c r="J39" s="18">
        <f t="shared" si="0"/>
        <v>1</v>
      </c>
      <c r="K39" s="19" t="s">
        <v>61</v>
      </c>
      <c r="L39" s="19" t="s">
        <v>8</v>
      </c>
      <c r="M39" s="54"/>
      <c r="N39" s="23"/>
      <c r="O39" s="23"/>
      <c r="P39" s="76"/>
      <c r="Q39" s="23"/>
      <c r="R39" s="23"/>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77">
        <f t="shared" si="2"/>
        <v>0</v>
      </c>
      <c r="BB39" s="77">
        <f t="shared" si="3"/>
        <v>0</v>
      </c>
      <c r="BC39" s="47" t="str">
        <f t="shared" si="1"/>
        <v>INR Zero Only</v>
      </c>
      <c r="BD39" s="58"/>
      <c r="IE39" s="21"/>
      <c r="IF39" s="21"/>
      <c r="IG39" s="21"/>
      <c r="IH39" s="21"/>
      <c r="II39" s="21"/>
    </row>
    <row r="40" spans="1:243" s="20" customFormat="1" ht="50.25" customHeight="1">
      <c r="A40" s="63">
        <v>28</v>
      </c>
      <c r="B40" s="89" t="s">
        <v>105</v>
      </c>
      <c r="C40" s="61" t="s">
        <v>75</v>
      </c>
      <c r="D40" s="64">
        <v>1</v>
      </c>
      <c r="E40" s="70" t="s">
        <v>107</v>
      </c>
      <c r="F40" s="64"/>
      <c r="G40" s="64"/>
      <c r="H40" s="64"/>
      <c r="I40" s="17" t="s">
        <v>40</v>
      </c>
      <c r="J40" s="18">
        <f t="shared" si="0"/>
        <v>1</v>
      </c>
      <c r="K40" s="19" t="s">
        <v>61</v>
      </c>
      <c r="L40" s="19" t="s">
        <v>8</v>
      </c>
      <c r="M40" s="54"/>
      <c r="N40" s="23"/>
      <c r="O40" s="23"/>
      <c r="P40" s="76"/>
      <c r="Q40" s="23"/>
      <c r="R40" s="23"/>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77">
        <f>total_amount_ba($B$2,$D$2,D40,F40,J40,K40,M40)</f>
        <v>0</v>
      </c>
      <c r="BB40" s="77">
        <f>BA40+SUM(N40:AZ40)</f>
        <v>0</v>
      </c>
      <c r="BC40" s="47" t="str">
        <f>SpellNumber(L40,BB40)</f>
        <v>INR Zero Only</v>
      </c>
      <c r="BD40" s="58"/>
      <c r="IE40" s="21">
        <v>1.01</v>
      </c>
      <c r="IF40" s="21" t="s">
        <v>41</v>
      </c>
      <c r="IG40" s="21" t="s">
        <v>37</v>
      </c>
      <c r="IH40" s="21">
        <v>123.223</v>
      </c>
      <c r="II40" s="21" t="s">
        <v>39</v>
      </c>
    </row>
    <row r="41" spans="1:243" s="20" customFormat="1" ht="64.5" customHeight="1">
      <c r="A41" s="63">
        <v>29</v>
      </c>
      <c r="B41" s="89" t="s">
        <v>106</v>
      </c>
      <c r="C41" s="61" t="s">
        <v>76</v>
      </c>
      <c r="D41" s="67">
        <v>1</v>
      </c>
      <c r="E41" s="66" t="s">
        <v>107</v>
      </c>
      <c r="F41" s="65">
        <v>0</v>
      </c>
      <c r="G41" s="22"/>
      <c r="H41" s="22"/>
      <c r="I41" s="17" t="s">
        <v>40</v>
      </c>
      <c r="J41" s="18">
        <f t="shared" si="0"/>
        <v>1</v>
      </c>
      <c r="K41" s="19" t="s">
        <v>61</v>
      </c>
      <c r="L41" s="19" t="s">
        <v>8</v>
      </c>
      <c r="M41" s="54"/>
      <c r="N41" s="23"/>
      <c r="O41" s="23"/>
      <c r="P41" s="76"/>
      <c r="Q41" s="23"/>
      <c r="R41" s="23"/>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77">
        <f>total_amount_ba($B$2,$D$2,D41,F41,J41,K41,M41)</f>
        <v>0</v>
      </c>
      <c r="BB41" s="77">
        <f>BA41+SUM(N41:AZ41)</f>
        <v>0</v>
      </c>
      <c r="BC41" s="47" t="str">
        <f>SpellNumber(L41,BB41)</f>
        <v>INR Zero Only</v>
      </c>
      <c r="BD41" s="58"/>
      <c r="IE41" s="21">
        <v>1.01</v>
      </c>
      <c r="IF41" s="21" t="s">
        <v>41</v>
      </c>
      <c r="IG41" s="21" t="s">
        <v>37</v>
      </c>
      <c r="IH41" s="21">
        <v>123.223</v>
      </c>
      <c r="II41" s="21" t="s">
        <v>39</v>
      </c>
    </row>
    <row r="42" spans="1:243" s="20" customFormat="1" ht="33" customHeight="1">
      <c r="A42" s="82" t="s">
        <v>59</v>
      </c>
      <c r="B42" s="83"/>
      <c r="C42" s="84"/>
      <c r="D42" s="85"/>
      <c r="E42" s="85"/>
      <c r="F42" s="85"/>
      <c r="G42" s="86"/>
      <c r="H42" s="87"/>
      <c r="I42" s="87"/>
      <c r="J42" s="87"/>
      <c r="K42" s="87"/>
      <c r="L42" s="88"/>
      <c r="M42" s="55"/>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74">
        <f>SUM(BA13:BA41)</f>
        <v>0</v>
      </c>
      <c r="BB42" s="74">
        <f>SUM(BB13:BB41)</f>
        <v>0</v>
      </c>
      <c r="BC42" s="75" t="str">
        <f>SpellNumber($E$2,BB42)</f>
        <v>INR Zero Only</v>
      </c>
      <c r="BD42" s="51"/>
      <c r="IE42" s="21">
        <v>4</v>
      </c>
      <c r="IF42" s="21" t="s">
        <v>43</v>
      </c>
      <c r="IG42" s="21" t="s">
        <v>58</v>
      </c>
      <c r="IH42" s="21">
        <v>10</v>
      </c>
      <c r="II42" s="21" t="s">
        <v>39</v>
      </c>
    </row>
    <row r="43" spans="1:243" s="35" customFormat="1" ht="39" customHeight="1" hidden="1">
      <c r="A43" s="26" t="s">
        <v>63</v>
      </c>
      <c r="B43" s="28"/>
      <c r="C43" s="62"/>
      <c r="D43" s="29"/>
      <c r="E43" s="30" t="s">
        <v>60</v>
      </c>
      <c r="F43" s="40"/>
      <c r="G43" s="31"/>
      <c r="H43" s="32"/>
      <c r="I43" s="32"/>
      <c r="J43" s="32"/>
      <c r="K43" s="33"/>
      <c r="L43" s="34"/>
      <c r="M43" s="52"/>
      <c r="O43" s="20"/>
      <c r="P43" s="20"/>
      <c r="Q43" s="20"/>
      <c r="R43" s="20"/>
      <c r="S43" s="20"/>
      <c r="BA43" s="48">
        <f>IF(ISBLANK(F43),0,IF(E43="Excess (+)",ROUND(BA42+(BA42*F43),2),IF(E43="Less (-)",ROUND(BA42+(BA42*F43*(-1)),2),0)))</f>
        <v>0</v>
      </c>
      <c r="BB43" s="49">
        <f>ROUND(BA43,0)</f>
        <v>0</v>
      </c>
      <c r="BC43" s="47" t="str">
        <f>SpellNumber(L43,BB43)</f>
        <v> Zero Only</v>
      </c>
      <c r="BD43" s="59"/>
      <c r="IE43" s="36"/>
      <c r="IF43" s="36"/>
      <c r="IG43" s="36"/>
      <c r="IH43" s="36"/>
      <c r="II43" s="36"/>
    </row>
    <row r="44" spans="1:243" s="35" customFormat="1" ht="51" customHeight="1">
      <c r="A44" s="25" t="s">
        <v>62</v>
      </c>
      <c r="B44" s="25"/>
      <c r="C44" s="95" t="str">
        <f>SpellNumber($E$2,BB42)</f>
        <v>INR Zero Only</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7"/>
      <c r="BD44" s="59"/>
      <c r="IE44" s="36"/>
      <c r="IF44" s="36"/>
      <c r="IG44" s="36"/>
      <c r="IH44" s="36"/>
      <c r="II44" s="36"/>
    </row>
    <row r="45" ht="15">
      <c r="A45" s="14"/>
    </row>
  </sheetData>
  <sheetProtection password="E5E7" sheet="1" selectLockedCells="1"/>
  <mergeCells count="8">
    <mergeCell ref="A9:BC9"/>
    <mergeCell ref="C44:BC44"/>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43">
      <formula1>IF(ISBLANK(F43),$A$3:$C$3,$B$3:$C$3)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3">
      <formula1>0</formula1>
      <formula2>IF(E43&lt;&gt;"Select",99.9,0)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3">
      <formula1>IF(E43&lt;&gt;"Select",0,-1)</formula1>
      <formula2>IF(E43&lt;&gt;"Select",99.99,-1)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3">
      <formula1>"Select, Option C1, Option D1"</formula1>
    </dataValidation>
    <dataValidation allowBlank="1" showInputMessage="1" showErrorMessage="1" promptTitle="Addition / Deduction" prompt="Please Choose the correct One" sqref="J14:J32 J35 J37:J41"/>
    <dataValidation type="list" showInputMessage="1" showErrorMessage="1" sqref="I14:I32 I35 I37:I41">
      <formula1>"Excess(+), Less(-)"</formula1>
    </dataValidation>
    <dataValidation type="decimal" allowBlank="1" showInputMessage="1" showErrorMessage="1" promptTitle="Rate Entry" prompt="Please enter the Other Taxes2 in Rupees for this item. " errorTitle="Invaid Entry" error="Only Numeric Values are allowed. " sqref="N21:O23 N14:O19 N25:O32 N34:O35 N37: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1:R23 R14:R19 R25:R32 R34:R35 R37: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1:Q23 Q14:Q19 Q25:Q32 Q34:Q35 Q37:Q4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41:H41 G25:H32 G21:H23 G14:H19 G35:H35 G38:H39">
      <formula1>0</formula1>
      <formula2>999999999999999</formula2>
    </dataValidation>
    <dataValidation type="list" allowBlank="1" showInputMessage="1" showErrorMessage="1" sqref="K14:K32 K34:K35 K37:K4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3 M25:M32 M34:M35 M37:M41">
      <formula1>0</formula1>
      <formula2>999999999999999</formula2>
    </dataValidation>
    <dataValidation type="decimal" allowBlank="1" showInputMessage="1" showErrorMessage="1" promptTitle="Estimated Rate" prompt="Please enter the Estimated Rate for this item. " errorTitle="Invalid Entry" error="Only Numeric Values are allowed. " sqref="F41 F25:F32 F14:F19 F21:F23 F35 F38:F39">
      <formula1>0</formula1>
      <formula2>999999999999999</formula2>
    </dataValidation>
    <dataValidation type="decimal" allowBlank="1" showInputMessage="1" showErrorMessage="1" promptTitle="Quantity" prompt="Please enter the Quantity for this item. " errorTitle="Invalid Entry" error="Only Numeric Values are allowed. " sqref="D40:D41 F40:H40">
      <formula1>0</formula1>
      <formula2>999999999999999</formula2>
    </dataValidation>
    <dataValidation type="list" allowBlank="1" showInputMessage="1" showErrorMessage="1" sqref="L35 L40 L13 L14 L15 L16 L17 L18 L19 L20 L21 L22 L23 L24 L25 L26 L27 L28 L29 L30 L31 L32 L33 L34 L36 L37 L38 L39 L41">
      <formula1>"INR"</formula1>
    </dataValidation>
    <dataValidation allowBlank="1" showInputMessage="1" showErrorMessage="1" promptTitle="Itemcode/Make" prompt="Please enter text" sqref="C13:C4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errorTitle="Invalid Entry" error="Only Numeric Values are allowed. " sqref="A13:A41">
      <formula1>0</formula1>
      <formula2>999999999999999</formula2>
    </dataValidation>
  </dataValidations>
  <printOptions/>
  <pageMargins left="0.55" right="0.33" top="0.25" bottom="0.51" header="0.11" footer="0.3"/>
  <pageSetup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3</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Arshad Danish</cp:lastModifiedBy>
  <cp:lastPrinted>2018-02-09T10:03:23Z</cp:lastPrinted>
  <dcterms:created xsi:type="dcterms:W3CDTF">2009-01-30T06:42:42Z</dcterms:created>
  <dcterms:modified xsi:type="dcterms:W3CDTF">2018-03-21T08:57:45Z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n0fxYm2waQJXukPTw4OjaAe8g0M=</vt:lpwstr>
  </property>
</Properties>
</file>